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showInkAnnotation="0" defaultThemeVersion="124226"/>
  <mc:AlternateContent xmlns:mc="http://schemas.openxmlformats.org/markup-compatibility/2006">
    <mc:Choice Requires="x15">
      <x15ac:absPath xmlns:x15ac="http://schemas.microsoft.com/office/spreadsheetml/2010/11/ac" url="C:\Users\info-\Desktop\"/>
    </mc:Choice>
  </mc:AlternateContent>
  <xr:revisionPtr revIDLastSave="0" documentId="8_{690D035A-F03D-4594-8853-E3858ED76B58}" xr6:coauthVersionLast="47" xr6:coauthVersionMax="47" xr10:uidLastSave="{00000000-0000-0000-0000-000000000000}"/>
  <bookViews>
    <workbookView xWindow="8376" yWindow="-13536" windowWidth="17280" windowHeight="8964" xr2:uid="{00000000-000D-0000-FFFF-FFFF00000000}"/>
  </bookViews>
  <sheets>
    <sheet name="申込書" sheetId="1" r:id="rId1"/>
    <sheet name="LIST" sheetId="2" r:id="rId2"/>
  </sheets>
  <definedNames>
    <definedName name="_xlnm.Print_Area" localSheetId="0">申込書!$A$1:$AE$61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F31" i="1" l="1"/>
  <c r="AF21" i="1"/>
  <c r="AF47" i="1"/>
  <c r="AF46" i="1"/>
  <c r="AF45" i="1"/>
  <c r="AF40" i="1"/>
  <c r="AF44" i="1"/>
  <c r="AF19" i="1"/>
  <c r="AF48" i="1"/>
  <c r="AF43" i="1"/>
  <c r="AF42" i="1"/>
  <c r="AF41" i="1"/>
  <c r="AF35" i="1"/>
  <c r="AF34" i="1"/>
  <c r="AF28" i="1"/>
  <c r="AF27" i="1"/>
  <c r="AF24" i="1"/>
  <c r="AF23" i="1"/>
  <c r="AF13" i="1"/>
  <c r="AF14" i="1"/>
  <c r="AF15" i="1"/>
  <c r="AF12" i="1"/>
  <c r="AF11" i="1"/>
  <c r="AF10" i="1"/>
  <c r="AF9" i="1"/>
  <c r="AF8" i="1"/>
</calcChain>
</file>

<file path=xl/sharedStrings.xml><?xml version="1.0" encoding="utf-8"?>
<sst xmlns="http://schemas.openxmlformats.org/spreadsheetml/2006/main" count="168" uniqueCount="109">
  <si>
    <t>放射線治療責任者</t>
    <rPh sb="0" eb="3">
      <t>ホウシャセン</t>
    </rPh>
    <rPh sb="3" eb="5">
      <t>チリョウ</t>
    </rPh>
    <rPh sb="5" eb="8">
      <t>セキニンシャ</t>
    </rPh>
    <phoneticPr fontId="1"/>
  </si>
  <si>
    <t xml:space="preserve"> FAX</t>
    <phoneticPr fontId="1"/>
  </si>
  <si>
    <t>E-mail</t>
    <phoneticPr fontId="1"/>
  </si>
  <si>
    <t>□</t>
  </si>
  <si>
    <t>該当箇所に（□：未選択）にチェック（■：選択）を入れて下さい</t>
    <rPh sb="8" eb="9">
      <t>ミ</t>
    </rPh>
    <rPh sb="9" eb="11">
      <t>センタク</t>
    </rPh>
    <rPh sb="20" eb="22">
      <t>センタク</t>
    </rPh>
    <phoneticPr fontId="1"/>
  </si>
  <si>
    <t>県</t>
    <rPh sb="0" eb="1">
      <t>ケン</t>
    </rPh>
    <phoneticPr fontId="1"/>
  </si>
  <si>
    <t>品質管理担当者</t>
    <rPh sb="0" eb="2">
      <t>ヒンシツ</t>
    </rPh>
    <rPh sb="2" eb="4">
      <t>カンリ</t>
    </rPh>
    <rPh sb="4" eb="7">
      <t>タントウシャ</t>
    </rPh>
    <phoneticPr fontId="1"/>
  </si>
  <si>
    <t>製造番号</t>
    <rPh sb="0" eb="2">
      <t>セイゾウ</t>
    </rPh>
    <rPh sb="2" eb="4">
      <t>バンゴウ</t>
    </rPh>
    <phoneticPr fontId="1"/>
  </si>
  <si>
    <t>メーカー</t>
    <phoneticPr fontId="1"/>
  </si>
  <si>
    <t>機種名</t>
    <rPh sb="0" eb="3">
      <t>キシュメイ</t>
    </rPh>
    <phoneticPr fontId="1"/>
  </si>
  <si>
    <t>フラットニングフィルターの有無</t>
    <rPh sb="13" eb="15">
      <t>ウム</t>
    </rPh>
    <phoneticPr fontId="1"/>
  </si>
  <si>
    <t>放射線照射装置</t>
    <rPh sb="0" eb="3">
      <t>ホウシャセン</t>
    </rPh>
    <rPh sb="3" eb="5">
      <t>ショウシャ</t>
    </rPh>
    <rPh sb="5" eb="7">
      <t>ソウチ</t>
    </rPh>
    <phoneticPr fontId="1"/>
  </si>
  <si>
    <t>治療計画装置</t>
    <rPh sb="0" eb="2">
      <t>チリョウ</t>
    </rPh>
    <rPh sb="2" eb="4">
      <t>ケイカク</t>
    </rPh>
    <rPh sb="4" eb="6">
      <t>ソウチ</t>
    </rPh>
    <phoneticPr fontId="1"/>
  </si>
  <si>
    <t>公称エネルギー</t>
    <rPh sb="0" eb="2">
      <t>コウショウ</t>
    </rPh>
    <phoneticPr fontId="1"/>
  </si>
  <si>
    <t>アルゴリズム</t>
    <phoneticPr fontId="1"/>
  </si>
  <si>
    <t>Version</t>
    <phoneticPr fontId="1"/>
  </si>
  <si>
    <t>照射条件情報</t>
    <rPh sb="0" eb="2">
      <t>ショウシャ</t>
    </rPh>
    <rPh sb="2" eb="4">
      <t>ジョウケン</t>
    </rPh>
    <rPh sb="4" eb="6">
      <t>ジョウホウ</t>
    </rPh>
    <phoneticPr fontId="1"/>
  </si>
  <si>
    <t>IMRT照射方法</t>
    <rPh sb="4" eb="6">
      <t>ショウシャ</t>
    </rPh>
    <rPh sb="6" eb="8">
      <t>ホウホウ</t>
    </rPh>
    <phoneticPr fontId="1"/>
  </si>
  <si>
    <t>県</t>
    <rPh sb="0" eb="1">
      <t>ケン</t>
    </rPh>
    <phoneticPr fontId="2"/>
  </si>
  <si>
    <t>都</t>
    <rPh sb="0" eb="1">
      <t>ト</t>
    </rPh>
    <phoneticPr fontId="2"/>
  </si>
  <si>
    <t>府</t>
    <rPh sb="0" eb="1">
      <t>フ</t>
    </rPh>
    <phoneticPr fontId="2"/>
  </si>
  <si>
    <t>道</t>
    <rPh sb="0" eb="1">
      <t>ドウ</t>
    </rPh>
    <phoneticPr fontId="2"/>
  </si>
  <si>
    <t>□</t>
    <phoneticPr fontId="2"/>
  </si>
  <si>
    <t>■</t>
    <phoneticPr fontId="2"/>
  </si>
  <si>
    <t>アルゴリズム</t>
    <phoneticPr fontId="2"/>
  </si>
  <si>
    <t>AAA</t>
  </si>
  <si>
    <t>Acuros XB</t>
  </si>
  <si>
    <t>Adaptive Convolve</t>
  </si>
  <si>
    <t>Collapsed Cone Convolution</t>
  </si>
  <si>
    <t>Convolution Superposition</t>
  </si>
  <si>
    <t>Fast Convolve</t>
  </si>
  <si>
    <t>Fast Superposition</t>
  </si>
  <si>
    <t>Modified Clarkson</t>
  </si>
  <si>
    <t>Monte Carlo</t>
  </si>
  <si>
    <t>Pencil Beam</t>
  </si>
  <si>
    <t>Ray Tracing</t>
  </si>
  <si>
    <t>XVMC</t>
  </si>
  <si>
    <t>Xio</t>
  </si>
  <si>
    <t>Eclipse</t>
  </si>
  <si>
    <t>Pinnacle</t>
  </si>
  <si>
    <t>iPlan</t>
  </si>
  <si>
    <t>Multiplan</t>
  </si>
  <si>
    <t>Oncentra</t>
  </si>
  <si>
    <t>Helax</t>
  </si>
  <si>
    <t>Corvus</t>
  </si>
  <si>
    <t>Planning Station</t>
  </si>
  <si>
    <t>Monaco</t>
  </si>
  <si>
    <t>その他</t>
    <rPh sb="2" eb="3">
      <t>タ</t>
    </rPh>
    <phoneticPr fontId="1"/>
  </si>
  <si>
    <t>履歴</t>
    <rPh sb="0" eb="2">
      <t>リレキ</t>
    </rPh>
    <phoneticPr fontId="1"/>
  </si>
  <si>
    <t>西暦</t>
    <rPh sb="0" eb="2">
      <t>セイレキ</t>
    </rPh>
    <phoneticPr fontId="1"/>
  </si>
  <si>
    <t>実施時期　　</t>
    <rPh sb="0" eb="2">
      <t>ジッシ</t>
    </rPh>
    <rPh sb="2" eb="4">
      <t>ジキ</t>
    </rPh>
    <phoneticPr fontId="1"/>
  </si>
  <si>
    <t>：</t>
  </si>
  <si>
    <t>：</t>
    <phoneticPr fontId="1"/>
  </si>
  <si>
    <t>年</t>
    <rPh sb="0" eb="1">
      <t>ネン</t>
    </rPh>
    <phoneticPr fontId="1"/>
  </si>
  <si>
    <t>月</t>
    <rPh sb="0" eb="1">
      <t>ガツ</t>
    </rPh>
    <phoneticPr fontId="1"/>
  </si>
  <si>
    <t>CT装置</t>
    <rPh sb="2" eb="4">
      <t>ソウチ</t>
    </rPh>
    <phoneticPr fontId="1"/>
  </si>
  <si>
    <t>第三者出力線量評価機関名</t>
    <rPh sb="0" eb="3">
      <t>ダイサンシャ</t>
    </rPh>
    <rPh sb="3" eb="5">
      <t>シュツリョク</t>
    </rPh>
    <rPh sb="5" eb="7">
      <t>センリョウ</t>
    </rPh>
    <rPh sb="7" eb="9">
      <t>ヒョウカ</t>
    </rPh>
    <rPh sb="9" eb="11">
      <t>キカン</t>
    </rPh>
    <rPh sb="11" eb="12">
      <t>メイ</t>
    </rPh>
    <phoneticPr fontId="1"/>
  </si>
  <si>
    <t>測定セット送付先</t>
    <rPh sb="0" eb="2">
      <t>ソクテイ</t>
    </rPh>
    <rPh sb="5" eb="8">
      <t>ソウフサキ</t>
    </rPh>
    <phoneticPr fontId="1"/>
  </si>
  <si>
    <t>請求書送付先</t>
    <rPh sb="0" eb="3">
      <t>セイキュウショ</t>
    </rPh>
    <rPh sb="3" eb="6">
      <t>ソウフサキ</t>
    </rPh>
    <phoneticPr fontId="1"/>
  </si>
  <si>
    <t>施設長</t>
    <rPh sb="0" eb="2">
      <t>シセツ</t>
    </rPh>
    <rPh sb="2" eb="3">
      <t>チョウ</t>
    </rPh>
    <phoneticPr fontId="1"/>
  </si>
  <si>
    <t>所属：</t>
    <rPh sb="0" eb="2">
      <t>ショゾク</t>
    </rPh>
    <phoneticPr fontId="1"/>
  </si>
  <si>
    <t>氏名：</t>
    <rPh sb="0" eb="2">
      <t>シメイ</t>
    </rPh>
    <phoneticPr fontId="1"/>
  </si>
  <si>
    <t>電話：</t>
    <rPh sb="0" eb="2">
      <t>デンワ</t>
    </rPh>
    <phoneticPr fontId="1"/>
  </si>
  <si>
    <t>住所：</t>
    <rPh sb="0" eb="2">
      <t>ジュウショ</t>
    </rPh>
    <phoneticPr fontId="1"/>
  </si>
  <si>
    <t>〒</t>
    <phoneticPr fontId="1"/>
  </si>
  <si>
    <t>－</t>
    <phoneticPr fontId="1"/>
  </si>
  <si>
    <t>請求書の宛名</t>
    <rPh sb="0" eb="3">
      <t>セイキュウショ</t>
    </rPh>
    <rPh sb="4" eb="6">
      <t>アテナ</t>
    </rPh>
    <phoneticPr fontId="1"/>
  </si>
  <si>
    <t>指定しない（病院名）</t>
    <rPh sb="0" eb="2">
      <t>シテイ</t>
    </rPh>
    <rPh sb="6" eb="8">
      <t>ビョウイン</t>
    </rPh>
    <rPh sb="8" eb="9">
      <t>メイ</t>
    </rPh>
    <phoneticPr fontId="1"/>
  </si>
  <si>
    <t>(</t>
    <phoneticPr fontId="1"/>
  </si>
  <si>
    <t>)</t>
    <phoneticPr fontId="1"/>
  </si>
  <si>
    <t>申込書送付先 ；</t>
    <rPh sb="0" eb="3">
      <t>モウシコミショ</t>
    </rPh>
    <rPh sb="3" eb="6">
      <t>ソウフサキ</t>
    </rPh>
    <phoneticPr fontId="1"/>
  </si>
  <si>
    <t>公益財団法人  医用原子力技術研究振興財団  線量校正センター</t>
    <rPh sb="0" eb="2">
      <t>コウエキ</t>
    </rPh>
    <rPh sb="23" eb="25">
      <t>センリョウ</t>
    </rPh>
    <rPh sb="25" eb="27">
      <t>コウセイ</t>
    </rPh>
    <phoneticPr fontId="1"/>
  </si>
  <si>
    <t>1．施設情報</t>
    <rPh sb="2" eb="4">
      <t>シセツ</t>
    </rPh>
    <rPh sb="4" eb="6">
      <t>ジョウホウ</t>
    </rPh>
    <phoneticPr fontId="1"/>
  </si>
  <si>
    <t>申込日：</t>
    <rPh sb="0" eb="3">
      <t>モウシコミビ</t>
    </rPh>
    <phoneticPr fontId="1"/>
  </si>
  <si>
    <t>日</t>
    <rPh sb="0" eb="1">
      <t>ニチ</t>
    </rPh>
    <phoneticPr fontId="1"/>
  </si>
  <si>
    <t>施設名（病院名）</t>
    <rPh sb="0" eb="2">
      <t>シセツ</t>
    </rPh>
    <rPh sb="2" eb="3">
      <t>メイ</t>
    </rPh>
    <rPh sb="4" eb="6">
      <t>ビョウイン</t>
    </rPh>
    <rPh sb="6" eb="7">
      <t>メイ</t>
    </rPh>
    <phoneticPr fontId="1"/>
  </si>
  <si>
    <t>所在地</t>
    <rPh sb="0" eb="3">
      <t>ショザイチ</t>
    </rPh>
    <phoneticPr fontId="1"/>
  </si>
  <si>
    <t>役職名</t>
    <rPh sb="0" eb="3">
      <t>ヤクショクメイ</t>
    </rPh>
    <phoneticPr fontId="1"/>
  </si>
  <si>
    <t>氏　名</t>
    <rPh sb="0" eb="1">
      <t>シ</t>
    </rPh>
    <rPh sb="2" eb="3">
      <t>メイ</t>
    </rPh>
    <phoneticPr fontId="1"/>
  </si>
  <si>
    <t>印</t>
    <rPh sb="0" eb="1">
      <t>イン</t>
    </rPh>
    <phoneticPr fontId="1"/>
  </si>
  <si>
    <t>所　 属</t>
    <rPh sb="0" eb="1">
      <t>トコロ</t>
    </rPh>
    <rPh sb="3" eb="4">
      <t>ゾク</t>
    </rPh>
    <phoneticPr fontId="1"/>
  </si>
  <si>
    <t>測定内容等がわかる方
の氏名等を記入して下さい</t>
    <rPh sb="0" eb="2">
      <t>ソクテイ</t>
    </rPh>
    <rPh sb="2" eb="4">
      <t>ナイヨウ</t>
    </rPh>
    <rPh sb="4" eb="5">
      <t>トウ</t>
    </rPh>
    <rPh sb="9" eb="10">
      <t>カタ</t>
    </rPh>
    <rPh sb="12" eb="14">
      <t>シメイ</t>
    </rPh>
    <rPh sb="14" eb="15">
      <t>トウ</t>
    </rPh>
    <rPh sb="16" eb="18">
      <t>キニュウ</t>
    </rPh>
    <rPh sb="20" eb="21">
      <t>クダ</t>
    </rPh>
    <phoneticPr fontId="1"/>
  </si>
  <si>
    <t>電 　話</t>
    <rPh sb="0" eb="1">
      <t>デン</t>
    </rPh>
    <rPh sb="3" eb="4">
      <t>ハナシ</t>
    </rPh>
    <phoneticPr fontId="1"/>
  </si>
  <si>
    <t>2．測定内容</t>
    <rPh sb="2" eb="4">
      <t>ソクテイ</t>
    </rPh>
    <rPh sb="4" eb="6">
      <t>ナイヨウ</t>
    </rPh>
    <phoneticPr fontId="1"/>
  </si>
  <si>
    <t>3．第三者出力線量評価履歴</t>
    <rPh sb="2" eb="5">
      <t>ダイサンシャ</t>
    </rPh>
    <rPh sb="5" eb="7">
      <t>シュツリョク</t>
    </rPh>
    <rPh sb="7" eb="9">
      <t>センリョウ</t>
    </rPh>
    <rPh sb="9" eb="11">
      <t>ヒョウカ</t>
    </rPh>
    <rPh sb="11" eb="13">
      <t>リレキ</t>
    </rPh>
    <phoneticPr fontId="1"/>
  </si>
  <si>
    <r>
      <t>その他 （</t>
    </r>
    <r>
      <rPr>
        <sz val="9"/>
        <color indexed="8"/>
        <rFont val="ＭＳ Ｐゴシック"/>
        <family val="3"/>
        <charset val="128"/>
      </rPr>
      <t>下記の内容を記述して下さい</t>
    </r>
    <r>
      <rPr>
        <sz val="10"/>
        <color indexed="8"/>
        <rFont val="ＭＳ Ｐゴシック"/>
        <family val="3"/>
        <charset val="128"/>
      </rPr>
      <t>）</t>
    </r>
    <rPh sb="2" eb="3">
      <t>タ</t>
    </rPh>
    <rPh sb="5" eb="7">
      <t>カキ</t>
    </rPh>
    <rPh sb="8" eb="10">
      <t>ナイヨウ</t>
    </rPh>
    <rPh sb="11" eb="13">
      <t>キジュツ</t>
    </rPh>
    <rPh sb="15" eb="16">
      <t>クダ</t>
    </rPh>
    <phoneticPr fontId="1"/>
  </si>
  <si>
    <r>
      <t>その他（</t>
    </r>
    <r>
      <rPr>
        <sz val="9"/>
        <color indexed="8"/>
        <rFont val="ＭＳ Ｐゴシック"/>
        <family val="3"/>
        <charset val="128"/>
      </rPr>
      <t>下記の内容を記述して下さい</t>
    </r>
    <r>
      <rPr>
        <sz val="10"/>
        <color indexed="8"/>
        <rFont val="ＭＳ Ｐゴシック"/>
        <family val="3"/>
        <charset val="128"/>
      </rPr>
      <t>）</t>
    </r>
    <rPh sb="2" eb="3">
      <t>タ</t>
    </rPh>
    <rPh sb="4" eb="6">
      <t>カキ</t>
    </rPh>
    <rPh sb="7" eb="9">
      <t>ナイヨウ</t>
    </rPh>
    <rPh sb="10" eb="12">
      <t>キジュツ</t>
    </rPh>
    <rPh sb="14" eb="15">
      <t>クダ</t>
    </rPh>
    <phoneticPr fontId="1"/>
  </si>
  <si>
    <t>連絡欄</t>
    <rPh sb="0" eb="2">
      <t>レンラク</t>
    </rPh>
    <rPh sb="2" eb="3">
      <t>ラン</t>
    </rPh>
    <phoneticPr fontId="1"/>
  </si>
  <si>
    <t>西 暦</t>
    <rPh sb="0" eb="1">
      <t>ニシ</t>
    </rPh>
    <rPh sb="2" eb="3">
      <t>コヨミ</t>
    </rPh>
    <phoneticPr fontId="1"/>
  </si>
  <si>
    <t>IMRT郵送調査　申込書</t>
    <phoneticPr fontId="1"/>
  </si>
  <si>
    <t>固定多門 IMRT</t>
    <rPh sb="0" eb="4">
      <t>コテイタモン</t>
    </rPh>
    <phoneticPr fontId="7"/>
  </si>
  <si>
    <t>回転照射（VMAT)</t>
    <rPh sb="0" eb="4">
      <t>カイテンショウシャ</t>
    </rPh>
    <phoneticPr fontId="7"/>
  </si>
  <si>
    <t>有</t>
    <rPh sb="0" eb="1">
      <t>アリ</t>
    </rPh>
    <phoneticPr fontId="2"/>
  </si>
  <si>
    <t>無</t>
    <rPh sb="0" eb="1">
      <t>ナ</t>
    </rPh>
    <phoneticPr fontId="2"/>
  </si>
  <si>
    <t>Superposition</t>
    <phoneticPr fontId="8"/>
  </si>
  <si>
    <t>備考</t>
    <phoneticPr fontId="1"/>
  </si>
  <si>
    <r>
      <t xml:space="preserve">5．その他 （ 測定セット送付先 </t>
    </r>
    <r>
      <rPr>
        <sz val="12"/>
        <color indexed="8"/>
        <rFont val="ＭＳ Ｐゴシック"/>
        <family val="3"/>
        <charset val="128"/>
      </rPr>
      <t>、請求書送付先</t>
    </r>
    <r>
      <rPr>
        <sz val="12"/>
        <color indexed="8"/>
        <rFont val="ＭＳ Ｐゴシック"/>
        <family val="3"/>
        <charset val="128"/>
      </rPr>
      <t>）</t>
    </r>
    <rPh sb="4" eb="5">
      <t>タ</t>
    </rPh>
    <rPh sb="8" eb="10">
      <t>ソクテイ</t>
    </rPh>
    <rPh sb="13" eb="16">
      <t>ソウフサキ</t>
    </rPh>
    <rPh sb="18" eb="21">
      <t>セイキュウショ</t>
    </rPh>
    <rPh sb="21" eb="24">
      <t>ソウフサキ</t>
    </rPh>
    <phoneticPr fontId="1"/>
  </si>
  <si>
    <t>4．訪問IMRT測定履歴・IMRT郵送調査履歴</t>
    <rPh sb="2" eb="4">
      <t>ホウモン</t>
    </rPh>
    <rPh sb="8" eb="10">
      <t>ソクテイ</t>
    </rPh>
    <rPh sb="10" eb="12">
      <t>リレキ</t>
    </rPh>
    <rPh sb="17" eb="19">
      <t>ユウソウ</t>
    </rPh>
    <rPh sb="19" eb="21">
      <t>チョウサ</t>
    </rPh>
    <rPh sb="21" eb="23">
      <t>リレキ</t>
    </rPh>
    <phoneticPr fontId="1"/>
  </si>
  <si>
    <t>訪問IMRT測定・IMRT郵送調査機関名</t>
    <rPh sb="0" eb="2">
      <t>ホウモン</t>
    </rPh>
    <rPh sb="6" eb="8">
      <t>ソクテイ</t>
    </rPh>
    <rPh sb="13" eb="15">
      <t>ユウソウ</t>
    </rPh>
    <rPh sb="15" eb="17">
      <t>チョウサ</t>
    </rPh>
    <rPh sb="17" eb="19">
      <t>キカン</t>
    </rPh>
    <rPh sb="19" eb="20">
      <t>メイ</t>
    </rPh>
    <phoneticPr fontId="1"/>
  </si>
  <si>
    <t>※今回申込に記載の放射線治療装置と放射線治療計画装置の組み合わせと異なる場合はその旨を記述ください。</t>
    <rPh sb="1" eb="3">
      <t>コンカイ</t>
    </rPh>
    <rPh sb="3" eb="5">
      <t>モウシコミ</t>
    </rPh>
    <rPh sb="6" eb="8">
      <t>キサイ</t>
    </rPh>
    <rPh sb="9" eb="12">
      <t>ホウシャセン</t>
    </rPh>
    <rPh sb="12" eb="14">
      <t>チリョウ</t>
    </rPh>
    <rPh sb="14" eb="16">
      <t>ソウチ</t>
    </rPh>
    <rPh sb="17" eb="20">
      <t>ホウシャセン</t>
    </rPh>
    <rPh sb="20" eb="22">
      <t>チリョウ</t>
    </rPh>
    <rPh sb="22" eb="24">
      <t>ケイカク</t>
    </rPh>
    <rPh sb="24" eb="26">
      <t>ソウチ</t>
    </rPh>
    <rPh sb="27" eb="28">
      <t>ク</t>
    </rPh>
    <rPh sb="29" eb="30">
      <t>ア</t>
    </rPh>
    <rPh sb="33" eb="34">
      <t>コト</t>
    </rPh>
    <rPh sb="36" eb="38">
      <t>バアイ</t>
    </rPh>
    <rPh sb="41" eb="42">
      <t>ムネ</t>
    </rPh>
    <rPh sb="43" eb="45">
      <t>キジュツ</t>
    </rPh>
    <phoneticPr fontId="1"/>
  </si>
  <si>
    <t xml:space="preserve">※実施希望時期、測定セット到着日、施設名公表の開示拒否等、ご要望が御座いましたら記入願います。
</t>
    <phoneticPr fontId="1"/>
  </si>
  <si>
    <t>財団記入欄</t>
    <rPh sb="0" eb="2">
      <t>ザイダン</t>
    </rPh>
    <rPh sb="2" eb="4">
      <t>キニュウ</t>
    </rPh>
    <rPh sb="4" eb="5">
      <t>ラン</t>
    </rPh>
    <phoneticPr fontId="1"/>
  </si>
  <si>
    <t>受付番号</t>
    <rPh sb="0" eb="2">
      <t>ウケツケ</t>
    </rPh>
    <rPh sb="2" eb="4">
      <t>バンゴウ</t>
    </rPh>
    <phoneticPr fontId="1"/>
  </si>
  <si>
    <t>見積書番号</t>
    <rPh sb="0" eb="3">
      <t>ミツモリショ</t>
    </rPh>
    <rPh sb="3" eb="5">
      <t>バンゴウ</t>
    </rPh>
    <phoneticPr fontId="1"/>
  </si>
  <si>
    <t>その他</t>
    <rPh sb="2" eb="3">
      <t>タ</t>
    </rPh>
    <phoneticPr fontId="2"/>
  </si>
  <si>
    <t>Ray Station</t>
    <phoneticPr fontId="2"/>
  </si>
  <si>
    <t>※医用原子力技術研究振興財団の出力線量測定を受けられた施設は報告書番号を下記にご記入下さい。</t>
    <rPh sb="1" eb="3">
      <t>イヨウ</t>
    </rPh>
    <rPh sb="3" eb="10">
      <t>ゲンシリョクギジュツケンキュウ</t>
    </rPh>
    <rPh sb="10" eb="14">
      <t>シンコウザイダン</t>
    </rPh>
    <rPh sb="15" eb="21">
      <t>シュツリョクセンリョウソクテイ</t>
    </rPh>
    <rPh sb="22" eb="23">
      <t>ウ</t>
    </rPh>
    <rPh sb="27" eb="29">
      <t>シセツ</t>
    </rPh>
    <rPh sb="30" eb="33">
      <t>ホウコクショ</t>
    </rPh>
    <rPh sb="33" eb="35">
      <t>バンゴウ</t>
    </rPh>
    <rPh sb="36" eb="38">
      <t>カキ</t>
    </rPh>
    <rPh sb="40" eb="42">
      <t>キニュウ</t>
    </rPh>
    <rPh sb="42" eb="43">
      <t>クダ</t>
    </rPh>
    <phoneticPr fontId="1"/>
  </si>
  <si>
    <t>S-</t>
    <phoneticPr fontId="1"/>
  </si>
  <si>
    <t>出力線量測定報告書番号</t>
    <rPh sb="0" eb="6">
      <t>シュツリョクセンリョウソクテイ</t>
    </rPh>
    <rPh sb="6" eb="11">
      <t>ホウコクショバンゴウ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</si>
</sst>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sz val="12"/>
      <color indexed="8"/>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b/>
      <sz val="10"/>
      <color indexed="10"/>
      <name val="ＭＳ Ｐゴシック"/>
      <family val="3"/>
      <charset val="128"/>
    </font>
    <font>
      <b/>
      <sz val="10"/>
      <color indexed="17"/>
      <name val="ＭＳ Ｐゴシック"/>
      <family val="3"/>
      <charset val="128"/>
    </font>
    <font>
      <sz val="11"/>
      <color theme="0"/>
      <name val="ＭＳ Ｐゴシック"/>
      <family val="3"/>
      <charset val="128"/>
      <scheme val="minor"/>
    </font>
    <font>
      <sz val="10"/>
      <color indexed="8"/>
      <name val="ＭＳ Ｐゴシック"/>
      <family val="3"/>
      <charset val="128"/>
      <scheme val="minor"/>
    </font>
    <font>
      <sz val="11"/>
      <color indexed="8"/>
      <name val="ＭＳ Ｐゴシック"/>
      <family val="3"/>
      <charset val="128"/>
      <scheme val="minor"/>
    </font>
    <font>
      <sz val="9"/>
      <color theme="0"/>
      <name val="ＭＳ Ｐゴシック"/>
      <family val="3"/>
      <charset val="128"/>
      <scheme val="minor"/>
    </font>
    <font>
      <b/>
      <sz val="18"/>
      <color indexed="8"/>
      <name val="ＭＳ Ｐゴシック"/>
      <family val="3"/>
      <charset val="128"/>
      <scheme val="minor"/>
    </font>
    <font>
      <sz val="12"/>
      <color indexed="8"/>
      <name val="ＭＳ Ｐゴシック"/>
      <family val="3"/>
      <charset val="128"/>
      <scheme val="minor"/>
    </font>
    <font>
      <b/>
      <sz val="10"/>
      <color indexed="12"/>
      <name val="ＭＳ Ｐゴシック"/>
      <family val="3"/>
      <charset val="128"/>
      <scheme val="minor"/>
    </font>
    <font>
      <b/>
      <sz val="10"/>
      <color indexed="17"/>
      <name val="ＭＳ Ｐゴシック"/>
      <family val="3"/>
      <charset val="128"/>
      <scheme val="minor"/>
    </font>
    <font>
      <sz val="12"/>
      <color rgb="FF000000"/>
      <name val="ＭＳ Ｐゴシック"/>
      <family val="3"/>
      <charset val="128"/>
      <scheme val="minor"/>
    </font>
    <font>
      <sz val="11"/>
      <name val="ＭＳ Ｐゴシック"/>
      <family val="3"/>
      <charset val="128"/>
      <scheme val="minor"/>
    </font>
    <font>
      <sz val="10"/>
      <color rgb="FF000000"/>
      <name val="ＭＳ Ｐゴシック"/>
      <family val="3"/>
      <charset val="128"/>
      <scheme val="minor"/>
    </font>
    <font>
      <sz val="9"/>
      <color indexed="8"/>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indexed="8"/>
      <name val="ＭＳ Ｐゴシック"/>
      <family val="3"/>
      <charset val="128"/>
      <scheme val="minor"/>
    </font>
    <font>
      <sz val="8"/>
      <color indexed="8"/>
      <name val="ＭＳ Ｐゴシック"/>
      <family val="3"/>
      <charset val="128"/>
      <scheme val="minor"/>
    </font>
    <font>
      <b/>
      <u/>
      <sz val="11"/>
      <color indexed="8"/>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s>
  <fills count="2">
    <fill>
      <patternFill patternType="none"/>
    </fill>
    <fill>
      <patternFill patternType="gray125"/>
    </fill>
  </fills>
  <borders count="46">
    <border>
      <left/>
      <right/>
      <top/>
      <bottom/>
      <diagonal/>
    </border>
    <border>
      <left/>
      <right/>
      <top style="hair">
        <color indexed="64"/>
      </top>
      <bottom style="hair">
        <color indexed="64"/>
      </bottom>
      <diagonal/>
    </border>
    <border>
      <left/>
      <right/>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210">
    <xf numFmtId="0" fontId="0" fillId="0" borderId="0" xfId="0">
      <alignment vertical="center"/>
    </xf>
    <xf numFmtId="0" fontId="12" fillId="0" borderId="1" xfId="0" applyFont="1" applyBorder="1" applyAlignment="1">
      <alignment horizontal="center" vertical="center"/>
    </xf>
    <xf numFmtId="0" fontId="13" fillId="0" borderId="0" xfId="0" applyFont="1">
      <alignment vertical="center"/>
    </xf>
    <xf numFmtId="0" fontId="11" fillId="0" borderId="0" xfId="0" applyFont="1" applyAlignment="1">
      <alignment horizontal="center" vertical="center"/>
    </xf>
    <xf numFmtId="0" fontId="14" fillId="0" borderId="0" xfId="0" applyFont="1" applyAlignment="1">
      <alignment horizontal="center" vertical="center"/>
    </xf>
    <xf numFmtId="0" fontId="11" fillId="0" borderId="0" xfId="0" applyFont="1">
      <alignment vertical="center"/>
    </xf>
    <xf numFmtId="0" fontId="15" fillId="0" borderId="0" xfId="0" applyFo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0" fillId="0" borderId="0" xfId="0" applyAlignment="1">
      <alignment horizontal="left" vertical="center"/>
    </xf>
    <xf numFmtId="0" fontId="16" fillId="0" borderId="2" xfId="0" applyFont="1" applyBorder="1">
      <alignment vertical="center"/>
    </xf>
    <xf numFmtId="0" fontId="13" fillId="0" borderId="2" xfId="0" applyFont="1" applyBorder="1" applyAlignment="1">
      <alignment horizontal="center" vertical="center"/>
    </xf>
    <xf numFmtId="0" fontId="17" fillId="0" borderId="0" xfId="0" applyFont="1">
      <alignmen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2" fillId="0" borderId="5" xfId="0" applyFont="1" applyBorder="1" applyAlignment="1">
      <alignment horizontal="center" vertical="center"/>
    </xf>
    <xf numFmtId="0" fontId="18" fillId="0" borderId="0" xfId="0" applyFont="1">
      <alignment vertical="center"/>
    </xf>
    <xf numFmtId="0" fontId="19" fillId="0" borderId="1" xfId="0" applyFont="1" applyBorder="1" applyAlignment="1">
      <alignment horizontal="center" vertical="center"/>
    </xf>
    <xf numFmtId="0" fontId="16" fillId="0" borderId="4" xfId="0" applyFont="1" applyBorder="1">
      <alignment vertical="center"/>
    </xf>
    <xf numFmtId="0" fontId="20" fillId="0" borderId="0" xfId="0" applyFont="1">
      <alignment vertical="center"/>
    </xf>
    <xf numFmtId="0" fontId="12" fillId="0" borderId="5" xfId="0" applyFont="1" applyBorder="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left" vertical="top" wrapText="1"/>
    </xf>
    <xf numFmtId="0" fontId="0" fillId="0" borderId="5" xfId="0" applyBorder="1" applyAlignment="1">
      <alignment horizontal="left" vertical="top"/>
    </xf>
    <xf numFmtId="0" fontId="12" fillId="0" borderId="7" xfId="0" applyFont="1" applyBorder="1" applyAlignment="1">
      <alignment horizontal="center" vertical="center"/>
    </xf>
    <xf numFmtId="0" fontId="10" fillId="0" borderId="0" xfId="0" applyFont="1">
      <alignment vertical="center"/>
    </xf>
    <xf numFmtId="0" fontId="9" fillId="0" borderId="0" xfId="0" applyFont="1">
      <alignmen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21" fillId="0" borderId="11" xfId="0" applyFont="1" applyBorder="1" applyAlignment="1">
      <alignment horizontal="center" vertical="center"/>
    </xf>
    <xf numFmtId="0" fontId="23" fillId="0" borderId="2" xfId="0" applyFont="1" applyBorder="1" applyAlignment="1">
      <alignment horizontal="left" vertical="top"/>
    </xf>
    <xf numFmtId="0" fontId="23" fillId="0" borderId="26" xfId="0" applyFont="1" applyBorder="1" applyAlignment="1">
      <alignment horizontal="left" vertical="top"/>
    </xf>
    <xf numFmtId="0" fontId="23" fillId="0" borderId="5" xfId="0" applyFont="1" applyBorder="1" applyAlignment="1">
      <alignment horizontal="left" vertical="top"/>
    </xf>
    <xf numFmtId="0" fontId="23" fillId="0" borderId="6" xfId="0" applyFont="1" applyBorder="1" applyAlignment="1">
      <alignment horizontal="left" vertical="top"/>
    </xf>
    <xf numFmtId="0" fontId="0" fillId="0" borderId="13" xfId="0" applyBorder="1">
      <alignment vertical="center"/>
    </xf>
    <xf numFmtId="0" fontId="0" fillId="0" borderId="14" xfId="0" applyBorder="1">
      <alignment vertical="center"/>
    </xf>
    <xf numFmtId="0" fontId="29" fillId="0" borderId="13" xfId="0" applyFont="1" applyBorder="1">
      <alignment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16" xfId="0" applyFont="1" applyBorder="1" applyAlignment="1">
      <alignment horizontal="center" vertical="center"/>
    </xf>
    <xf numFmtId="0" fontId="12" fillId="0" borderId="19" xfId="0" applyFont="1" applyBorder="1" applyAlignment="1">
      <alignment horizontal="center" vertical="center"/>
    </xf>
    <xf numFmtId="0" fontId="12" fillId="0" borderId="2" xfId="0" applyFont="1" applyBorder="1" applyAlignment="1">
      <alignment horizontal="center" vertical="center"/>
    </xf>
    <xf numFmtId="0" fontId="12" fillId="0" borderId="20" xfId="0" applyFont="1" applyBorder="1" applyAlignment="1">
      <alignment horizontal="center" vertical="center"/>
    </xf>
    <xf numFmtId="0" fontId="12" fillId="0" borderId="42"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2"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12" fillId="0" borderId="21" xfId="0" applyFont="1" applyBorder="1" applyAlignment="1">
      <alignment horizontal="left" vertical="top" wrapText="1"/>
    </xf>
    <xf numFmtId="0" fontId="23" fillId="0" borderId="7" xfId="0" applyFont="1" applyBorder="1" applyAlignment="1">
      <alignment horizontal="left" vertical="top"/>
    </xf>
    <xf numFmtId="0" fontId="23" fillId="0" borderId="22" xfId="0" applyFont="1" applyBorder="1" applyAlignment="1">
      <alignment horizontal="left" vertical="top"/>
    </xf>
    <xf numFmtId="0" fontId="23" fillId="0" borderId="23" xfId="0" applyFont="1" applyBorder="1" applyAlignment="1">
      <alignment horizontal="left" vertical="top"/>
    </xf>
    <xf numFmtId="0" fontId="23" fillId="0" borderId="0" xfId="0" applyFont="1" applyAlignment="1">
      <alignment horizontal="left" vertical="top"/>
    </xf>
    <xf numFmtId="0" fontId="23" fillId="0" borderId="24" xfId="0" applyFont="1" applyBorder="1" applyAlignment="1">
      <alignment horizontal="left" vertical="top"/>
    </xf>
    <xf numFmtId="0" fontId="23" fillId="0" borderId="25" xfId="0" applyFont="1" applyBorder="1" applyAlignment="1">
      <alignment horizontal="left" vertical="top"/>
    </xf>
    <xf numFmtId="0" fontId="23" fillId="0" borderId="2" xfId="0" applyFont="1" applyBorder="1" applyAlignment="1">
      <alignment horizontal="left" vertical="top"/>
    </xf>
    <xf numFmtId="0" fontId="23" fillId="0" borderId="26" xfId="0" applyFont="1" applyBorder="1" applyAlignment="1">
      <alignment horizontal="left" vertical="top"/>
    </xf>
    <xf numFmtId="0" fontId="12" fillId="0" borderId="17" xfId="0" applyFont="1" applyBorder="1" applyAlignment="1">
      <alignment horizontal="center" vertical="center"/>
    </xf>
    <xf numFmtId="0" fontId="12" fillId="0" borderId="0" xfId="0" applyFont="1" applyAlignment="1">
      <alignment horizontal="center" vertical="center"/>
    </xf>
    <xf numFmtId="0" fontId="12" fillId="0" borderId="18"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0" xfId="0" applyFont="1" applyAlignment="1">
      <alignment horizontal="center" vertical="center"/>
    </xf>
    <xf numFmtId="0" fontId="22" fillId="0" borderId="29" xfId="0" applyFont="1" applyBorder="1" applyAlignment="1">
      <alignment horizontal="center" vertical="center"/>
    </xf>
    <xf numFmtId="0" fontId="22" fillId="0" borderId="2" xfId="0" applyFont="1" applyBorder="1" applyAlignment="1">
      <alignment horizontal="center" vertical="center"/>
    </xf>
    <xf numFmtId="0" fontId="22" fillId="0" borderId="12" xfId="0" applyFont="1" applyBorder="1" applyAlignment="1">
      <alignment horizontal="center" vertical="center"/>
    </xf>
    <xf numFmtId="0" fontId="12" fillId="0" borderId="4" xfId="0" applyFont="1" applyBorder="1" applyAlignment="1">
      <alignment horizontal="left" vertical="center"/>
    </xf>
    <xf numFmtId="0" fontId="12" fillId="0" borderId="30" xfId="0" applyFont="1" applyBorder="1" applyAlignment="1">
      <alignment horizontal="left" vertical="center"/>
    </xf>
    <xf numFmtId="0" fontId="12" fillId="0" borderId="31" xfId="0" applyFont="1" applyBorder="1" applyAlignment="1">
      <alignment horizontal="center" vertical="center"/>
    </xf>
    <xf numFmtId="0" fontId="12" fillId="0" borderId="5" xfId="0" applyFont="1" applyBorder="1" applyAlignment="1">
      <alignment horizontal="center" vertical="center"/>
    </xf>
    <xf numFmtId="0" fontId="12" fillId="0" borderId="32" xfId="0" applyFont="1" applyBorder="1" applyAlignment="1">
      <alignment horizontal="center" vertical="center"/>
    </xf>
    <xf numFmtId="0" fontId="12" fillId="0" borderId="1" xfId="0" applyFont="1" applyBorder="1" applyAlignment="1">
      <alignment horizontal="center" vertical="center" shrinkToFit="1"/>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6" fillId="0" borderId="1" xfId="0" applyFont="1" applyBorder="1" applyAlignment="1">
      <alignment horizontal="center" vertical="center"/>
    </xf>
    <xf numFmtId="0" fontId="16" fillId="0" borderId="33" xfId="0" applyFont="1" applyBorder="1" applyAlignment="1">
      <alignment horizontal="center" vertical="center"/>
    </xf>
    <xf numFmtId="0" fontId="12" fillId="0" borderId="5" xfId="0" applyFont="1" applyBorder="1" applyAlignment="1">
      <alignment horizontal="left" vertical="center"/>
    </xf>
    <xf numFmtId="0" fontId="12" fillId="0" borderId="5" xfId="0" applyFont="1" applyBorder="1" applyAlignment="1">
      <alignment horizontal="left" vertical="center" shrinkToFit="1"/>
    </xf>
    <xf numFmtId="0" fontId="16" fillId="0" borderId="2" xfId="0" applyFont="1" applyBorder="1" applyAlignment="1">
      <alignment horizontal="left" vertical="center" shrinkToFit="1"/>
    </xf>
    <xf numFmtId="0" fontId="13" fillId="0" borderId="2" xfId="0" applyFont="1" applyBorder="1" applyAlignment="1">
      <alignment horizontal="right" vertical="center"/>
    </xf>
    <xf numFmtId="0" fontId="16" fillId="0" borderId="0" xfId="0" applyFont="1" applyAlignment="1">
      <alignment horizontal="center" vertical="center"/>
    </xf>
    <xf numFmtId="0" fontId="16" fillId="0" borderId="24" xfId="0" applyFont="1" applyBorder="1" applyAlignment="1">
      <alignment horizontal="center" vertical="center"/>
    </xf>
    <xf numFmtId="0" fontId="12" fillId="0" borderId="34" xfId="0" applyFont="1" applyBorder="1" applyAlignment="1">
      <alignment horizontal="center" vertical="center"/>
    </xf>
    <xf numFmtId="0" fontId="12" fillId="0" borderId="28" xfId="0" applyFont="1" applyBorder="1" applyAlignment="1">
      <alignment horizontal="center" vertical="center"/>
    </xf>
    <xf numFmtId="0" fontId="12" fillId="0" borderId="35" xfId="0" applyFont="1" applyBorder="1" applyAlignment="1">
      <alignment horizontal="center" vertical="center"/>
    </xf>
    <xf numFmtId="0" fontId="12" fillId="0" borderId="12" xfId="0" applyFont="1" applyBorder="1" applyAlignment="1">
      <alignment horizontal="center" vertical="center"/>
    </xf>
    <xf numFmtId="0" fontId="12" fillId="0" borderId="1" xfId="0" applyFont="1" applyBorder="1" applyAlignment="1">
      <alignment horizontal="left" vertical="center"/>
    </xf>
    <xf numFmtId="0" fontId="12" fillId="0" borderId="36" xfId="0" applyFont="1" applyBorder="1" applyAlignment="1">
      <alignment horizontal="center" vertical="center"/>
    </xf>
    <xf numFmtId="0" fontId="12" fillId="0" borderId="13" xfId="0" applyFont="1" applyBorder="1" applyAlignment="1">
      <alignment horizontal="center"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6" xfId="0" applyFont="1" applyBorder="1" applyAlignment="1">
      <alignment horizontal="center" vertical="center"/>
    </xf>
    <xf numFmtId="0" fontId="12" fillId="0" borderId="22" xfId="0" applyFont="1" applyBorder="1" applyAlignment="1">
      <alignment horizontal="center" vertical="center"/>
    </xf>
    <xf numFmtId="0" fontId="0" fillId="0" borderId="26" xfId="0" applyBorder="1" applyAlignment="1">
      <alignment horizontal="center" vertical="center"/>
    </xf>
    <xf numFmtId="0" fontId="13" fillId="0" borderId="39" xfId="0" applyFont="1" applyBorder="1" applyAlignment="1">
      <alignment horizontal="left" vertical="center"/>
    </xf>
    <xf numFmtId="0" fontId="13" fillId="0" borderId="5" xfId="0" applyFont="1" applyBorder="1" applyAlignment="1">
      <alignment horizontal="left" vertical="center"/>
    </xf>
    <xf numFmtId="0" fontId="13" fillId="0" borderId="2" xfId="0" applyFont="1" applyBorder="1" applyAlignment="1">
      <alignment horizontal="right"/>
    </xf>
    <xf numFmtId="0" fontId="22" fillId="0" borderId="5" xfId="0" applyFont="1" applyBorder="1" applyAlignment="1">
      <alignment horizontal="center" vertical="center"/>
    </xf>
    <xf numFmtId="0" fontId="16" fillId="0" borderId="7" xfId="0" applyFont="1" applyBorder="1">
      <alignment vertical="center"/>
    </xf>
    <xf numFmtId="0" fontId="0" fillId="0" borderId="7" xfId="0" applyBorder="1">
      <alignment vertical="center"/>
    </xf>
    <xf numFmtId="0" fontId="0" fillId="0" borderId="22" xfId="0" applyBorder="1">
      <alignment vertical="center"/>
    </xf>
    <xf numFmtId="0" fontId="21" fillId="0" borderId="44" xfId="0" applyFont="1" applyBorder="1" applyAlignment="1">
      <alignment horizontal="left" vertical="center" indent="4"/>
    </xf>
    <xf numFmtId="0" fontId="23" fillId="0" borderId="27" xfId="0" applyFont="1" applyBorder="1" applyAlignment="1">
      <alignment horizontal="left" vertical="center" indent="4"/>
    </xf>
    <xf numFmtId="0" fontId="21" fillId="0" borderId="1" xfId="0" applyFont="1" applyBorder="1" applyAlignment="1">
      <alignment horizontal="center" vertical="center"/>
    </xf>
    <xf numFmtId="0" fontId="0" fillId="0" borderId="1" xfId="0" applyBorder="1" applyAlignment="1">
      <alignment horizontal="center" vertical="center"/>
    </xf>
    <xf numFmtId="0" fontId="21" fillId="0" borderId="37" xfId="0" applyFont="1" applyBorder="1" applyAlignment="1">
      <alignment horizontal="left" vertical="center" indent="4"/>
    </xf>
    <xf numFmtId="0" fontId="23" fillId="0" borderId="1" xfId="0" applyFont="1" applyBorder="1" applyAlignment="1">
      <alignment horizontal="left" vertical="center" indent="4"/>
    </xf>
    <xf numFmtId="0" fontId="16" fillId="0" borderId="38" xfId="0" applyFont="1" applyBorder="1" applyAlignment="1">
      <alignment horizontal="center" vertical="center"/>
    </xf>
    <xf numFmtId="0" fontId="24" fillId="0" borderId="1" xfId="0" applyFont="1" applyBorder="1" applyAlignment="1">
      <alignment horizontal="center" vertical="center"/>
    </xf>
    <xf numFmtId="0" fontId="0" fillId="0" borderId="36" xfId="0" applyBorder="1" applyAlignment="1">
      <alignment horizontal="center" vertical="center"/>
    </xf>
    <xf numFmtId="0" fontId="30" fillId="0" borderId="5" xfId="0" applyFont="1" applyBorder="1" applyAlignment="1">
      <alignment horizontal="left" vertical="center"/>
    </xf>
    <xf numFmtId="0" fontId="30" fillId="0" borderId="6" xfId="0" applyFont="1" applyBorder="1" applyAlignment="1">
      <alignment horizontal="left" vertical="center"/>
    </xf>
    <xf numFmtId="0" fontId="16" fillId="0" borderId="13" xfId="0" applyFont="1" applyBorder="1" applyAlignment="1">
      <alignment horizontal="left" vertical="center"/>
    </xf>
    <xf numFmtId="0" fontId="24" fillId="0" borderId="13" xfId="0" applyFont="1" applyBorder="1" applyAlignment="1">
      <alignment horizontal="left" vertical="center"/>
    </xf>
    <xf numFmtId="0" fontId="24" fillId="0" borderId="14" xfId="0" applyFont="1" applyBorder="1" applyAlignment="1">
      <alignment horizontal="left" vertical="center"/>
    </xf>
    <xf numFmtId="0" fontId="12" fillId="0" borderId="25" xfId="0" applyFont="1" applyBorder="1" applyAlignment="1">
      <alignment horizontal="center" vertical="center"/>
    </xf>
    <xf numFmtId="0" fontId="0" fillId="0" borderId="24" xfId="0" applyBorder="1" applyAlignment="1">
      <alignment horizontal="center" vertical="center"/>
    </xf>
    <xf numFmtId="0" fontId="16" fillId="0" borderId="36" xfId="0" applyFont="1" applyBorder="1" applyAlignment="1">
      <alignment horizontal="center" vertical="center"/>
    </xf>
    <xf numFmtId="0" fontId="22" fillId="0" borderId="21" xfId="0" applyFont="1" applyBorder="1" applyAlignment="1">
      <alignment horizontal="center" vertical="center"/>
    </xf>
    <xf numFmtId="0" fontId="25" fillId="0" borderId="7" xfId="0" applyFont="1" applyBorder="1" applyAlignment="1">
      <alignment horizontal="center" vertical="center"/>
    </xf>
    <xf numFmtId="0" fontId="16" fillId="0" borderId="40" xfId="0" applyFont="1" applyBorder="1">
      <alignment vertical="center"/>
    </xf>
    <xf numFmtId="0" fontId="0" fillId="0" borderId="4" xfId="0" applyBorder="1">
      <alignment vertical="center"/>
    </xf>
    <xf numFmtId="0" fontId="0" fillId="0" borderId="30" xfId="0" applyBorder="1">
      <alignment vertical="center"/>
    </xf>
    <xf numFmtId="0" fontId="16" fillId="0" borderId="7" xfId="0" applyFont="1" applyBorder="1" applyAlignment="1" applyProtection="1">
      <alignment horizontal="left" vertical="center"/>
      <protection locked="0"/>
    </xf>
    <xf numFmtId="0" fontId="16" fillId="0" borderId="22" xfId="0" applyFont="1" applyBorder="1" applyAlignment="1" applyProtection="1">
      <alignment horizontal="left" vertical="center"/>
      <protection locked="0"/>
    </xf>
    <xf numFmtId="0" fontId="0" fillId="0" borderId="5" xfId="0" applyBorder="1">
      <alignment vertical="center"/>
    </xf>
    <xf numFmtId="0" fontId="0" fillId="0" borderId="6" xfId="0" applyBorder="1">
      <alignment vertical="center"/>
    </xf>
    <xf numFmtId="0" fontId="16" fillId="0" borderId="4" xfId="0" applyFont="1" applyBorder="1" applyAlignment="1">
      <alignment horizontal="center" vertical="center"/>
    </xf>
    <xf numFmtId="0" fontId="22" fillId="0" borderId="6" xfId="0" applyFont="1" applyBorder="1" applyAlignment="1">
      <alignment horizontal="center" vertical="center"/>
    </xf>
    <xf numFmtId="0" fontId="16" fillId="0" borderId="13" xfId="0" applyFont="1" applyBorder="1" applyAlignment="1">
      <alignment horizontal="center" vertical="center"/>
    </xf>
    <xf numFmtId="0" fontId="16" fillId="0" borderId="2" xfId="0" applyFont="1" applyBorder="1" applyAlignment="1">
      <alignment horizontal="left" vertical="center"/>
    </xf>
    <xf numFmtId="0" fontId="16" fillId="0" borderId="42"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6" xfId="0" applyFont="1" applyBorder="1" applyAlignment="1">
      <alignment horizontal="left" vertical="center" shrinkToFit="1"/>
    </xf>
    <xf numFmtId="0" fontId="12" fillId="0" borderId="37" xfId="0" applyFont="1" applyBorder="1" applyAlignment="1">
      <alignment horizontal="center" vertical="center"/>
    </xf>
    <xf numFmtId="0" fontId="12" fillId="0" borderId="30" xfId="0" applyFont="1" applyBorder="1" applyAlignment="1">
      <alignment horizontal="center" vertical="center"/>
    </xf>
    <xf numFmtId="0" fontId="16" fillId="0" borderId="5" xfId="0" applyFont="1" applyBorder="1" applyAlignment="1">
      <alignment horizontal="center" vertical="center"/>
    </xf>
    <xf numFmtId="49" fontId="13" fillId="0" borderId="4" xfId="0" applyNumberFormat="1" applyFont="1" applyBorder="1" applyAlignment="1">
      <alignment horizontal="center" vertical="center"/>
    </xf>
    <xf numFmtId="0" fontId="16" fillId="0" borderId="43" xfId="0" applyFont="1" applyBorder="1" applyAlignment="1">
      <alignment horizontal="center" vertical="center" shrinkToFit="1"/>
    </xf>
    <xf numFmtId="0" fontId="16" fillId="0" borderId="13" xfId="0" applyFont="1" applyBorder="1" applyAlignment="1">
      <alignment horizontal="center" vertical="center" shrinkToFit="1"/>
    </xf>
    <xf numFmtId="0" fontId="26" fillId="0" borderId="17" xfId="0" applyFont="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 xfId="0" applyFont="1" applyBorder="1" applyAlignment="1">
      <alignment horizontal="center" vertical="center"/>
    </xf>
    <xf numFmtId="0" fontId="27" fillId="0" borderId="20" xfId="0" applyFont="1" applyBorder="1" applyAlignment="1">
      <alignment horizontal="center" vertical="center"/>
    </xf>
    <xf numFmtId="0" fontId="16" fillId="0" borderId="5"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13" fillId="0" borderId="41" xfId="0" applyFont="1" applyBorder="1" applyAlignment="1">
      <alignment horizontal="left" vertical="center"/>
    </xf>
    <xf numFmtId="0" fontId="13" fillId="0" borderId="7" xfId="0" applyFont="1" applyBorder="1" applyAlignment="1">
      <alignment horizontal="left" vertical="center"/>
    </xf>
    <xf numFmtId="0" fontId="28"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12" fillId="0" borderId="15" xfId="0" applyFont="1" applyBorder="1" applyAlignment="1">
      <alignment horizontal="center"/>
    </xf>
    <xf numFmtId="0" fontId="12" fillId="0" borderId="7" xfId="0" applyFont="1" applyBorder="1" applyAlignment="1">
      <alignment horizontal="center"/>
    </xf>
    <xf numFmtId="0" fontId="12" fillId="0" borderId="16" xfId="0" applyFont="1" applyBorder="1" applyAlignment="1">
      <alignment horizontal="center"/>
    </xf>
    <xf numFmtId="0" fontId="16" fillId="0" borderId="13" xfId="0" applyFont="1" applyBorder="1" applyAlignment="1">
      <alignment horizontal="left" vertical="center" shrinkToFit="1"/>
    </xf>
    <xf numFmtId="0" fontId="16" fillId="0" borderId="14" xfId="0" applyFont="1" applyBorder="1" applyAlignment="1">
      <alignment horizontal="left" vertical="center" shrinkToFit="1"/>
    </xf>
    <xf numFmtId="0" fontId="15" fillId="0" borderId="0" xfId="0" applyFont="1" applyAlignment="1">
      <alignment horizontal="center" vertical="center"/>
    </xf>
    <xf numFmtId="49" fontId="13" fillId="0" borderId="30" xfId="0" applyNumberFormat="1" applyFont="1" applyBorder="1" applyAlignment="1">
      <alignment horizontal="center" vertical="center"/>
    </xf>
    <xf numFmtId="0" fontId="6" fillId="0" borderId="44" xfId="0" applyFont="1"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2" xfId="0" applyBorder="1" applyAlignment="1">
      <alignment horizontal="center" vertical="center"/>
    </xf>
    <xf numFmtId="0" fontId="21" fillId="0" borderId="15" xfId="0" applyFont="1" applyBorder="1" applyAlignment="1">
      <alignment horizontal="center" vertical="center"/>
    </xf>
    <xf numFmtId="0" fontId="21" fillId="0" borderId="44" xfId="0" applyFont="1" applyBorder="1" applyAlignment="1">
      <alignment horizontal="center" vertical="center"/>
    </xf>
    <xf numFmtId="0" fontId="23" fillId="0" borderId="27" xfId="0" applyFont="1" applyBorder="1" applyAlignment="1">
      <alignment horizontal="center" vertical="center"/>
    </xf>
    <xf numFmtId="0" fontId="21" fillId="0" borderId="23" xfId="0" applyFont="1" applyBorder="1" applyAlignment="1">
      <alignment horizontal="center" vertical="center"/>
    </xf>
    <xf numFmtId="0" fontId="23" fillId="0" borderId="0" xfId="0" applyFont="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27" xfId="0" applyFont="1" applyBorder="1" applyAlignment="1">
      <alignment horizontal="left" vertical="top" shrinkToFit="1"/>
    </xf>
    <xf numFmtId="0" fontId="0" fillId="0" borderId="27" xfId="0" applyBorder="1" applyAlignment="1">
      <alignment horizontal="left" vertical="top" shrinkToFit="1"/>
    </xf>
    <xf numFmtId="0" fontId="0" fillId="0" borderId="45" xfId="0" applyBorder="1" applyAlignment="1">
      <alignment horizontal="left" vertical="top" shrinkToFit="1"/>
    </xf>
    <xf numFmtId="0" fontId="21" fillId="0" borderId="0" xfId="0" applyFont="1" applyAlignment="1">
      <alignment horizontal="left" vertical="top" shrinkToFit="1"/>
    </xf>
    <xf numFmtId="0" fontId="0" fillId="0" borderId="0" xfId="0" applyAlignment="1">
      <alignment horizontal="left" vertical="top" shrinkToFit="1"/>
    </xf>
    <xf numFmtId="0" fontId="0" fillId="0" borderId="24" xfId="0" applyBorder="1" applyAlignment="1">
      <alignment horizontal="left" vertical="top" shrinkToFit="1"/>
    </xf>
    <xf numFmtId="0" fontId="0" fillId="0" borderId="2" xfId="0" applyBorder="1" applyAlignment="1">
      <alignment horizontal="left" vertical="top" shrinkToFit="1"/>
    </xf>
    <xf numFmtId="0" fontId="0" fillId="0" borderId="26" xfId="0" applyBorder="1" applyAlignment="1">
      <alignment horizontal="left" vertical="top" shrinkToFit="1"/>
    </xf>
    <xf numFmtId="0" fontId="12" fillId="0" borderId="21" xfId="0" applyFont="1" applyBorder="1" applyAlignment="1">
      <alignment horizontal="center" vertical="center" shrinkToFit="1"/>
    </xf>
    <xf numFmtId="0" fontId="0" fillId="0" borderId="7" xfId="0" applyBorder="1" applyAlignment="1">
      <alignment horizontal="center" vertical="center" shrinkToFit="1"/>
    </xf>
    <xf numFmtId="0" fontId="16" fillId="0" borderId="7" xfId="0" applyFont="1" applyBorder="1" applyAlignment="1">
      <alignment horizontal="left" vertical="center"/>
    </xf>
    <xf numFmtId="0" fontId="16" fillId="0" borderId="22" xfId="0" applyFont="1" applyBorder="1" applyAlignment="1">
      <alignment horizontal="left" vertical="center"/>
    </xf>
    <xf numFmtId="0" fontId="16" fillId="0" borderId="6" xfId="0" applyFont="1" applyBorder="1" applyAlignment="1">
      <alignment horizontal="left" vertical="center"/>
    </xf>
    <xf numFmtId="0" fontId="0" fillId="0" borderId="39"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9" xfId="0" applyFont="1" applyBorder="1" applyAlignment="1">
      <alignment horizontal="right" vertical="center"/>
    </xf>
    <xf numFmtId="0" fontId="0" fillId="0" borderId="5" xfId="0" applyFont="1" applyBorder="1" applyAlignment="1">
      <alignment horizontal="right" vertical="center"/>
    </xf>
    <xf numFmtId="0" fontId="24" fillId="0" borderId="5" xfId="0" applyFont="1" applyBorder="1">
      <alignment vertical="center"/>
    </xf>
  </cellXfs>
  <cellStyles count="1">
    <cellStyle name="標準" xfId="0" builtinId="0"/>
  </cellStyles>
  <dxfs count="8">
    <dxf>
      <fill>
        <patternFill>
          <bgColor rgb="FFCCECFF"/>
        </patternFill>
      </fill>
    </dxf>
    <dxf>
      <font>
        <color rgb="FF0000FF"/>
      </font>
    </dxf>
    <dxf>
      <font>
        <color rgb="FF0000FF"/>
      </font>
    </dxf>
    <dxf>
      <font>
        <color rgb="FF0000FF"/>
        <name val="ＭＳ Ｐゴシック"/>
        <scheme val="none"/>
      </font>
    </dxf>
    <dxf>
      <font>
        <color rgb="FF0000FF"/>
      </font>
    </dxf>
    <dxf>
      <fill>
        <patternFill>
          <bgColor rgb="FFCCECFF"/>
        </patternFill>
      </fill>
    </dxf>
    <dxf>
      <fill>
        <patternFill>
          <bgColor rgb="FFCCECFF"/>
        </patternFill>
      </fill>
    </dxf>
    <dxf>
      <fill>
        <patternFill>
          <bgColor rgb="FFCCECFF"/>
        </patternFill>
      </fill>
    </dxf>
  </dxfs>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0"/>
  <sheetViews>
    <sheetView showGridLines="0" tabSelected="1" view="pageBreakPreview" topLeftCell="A25" zoomScaleNormal="100" zoomScaleSheetLayoutView="100" workbookViewId="0">
      <selection activeCell="Y31" sqref="Y31"/>
    </sheetView>
  </sheetViews>
  <sheetFormatPr defaultColWidth="5.6640625" defaultRowHeight="20.100000000000001" customHeight="1" x14ac:dyDescent="0.2"/>
  <cols>
    <col min="1" max="8" width="3.109375" style="2" customWidth="1"/>
    <col min="9" max="9" width="6.6640625" style="2" customWidth="1"/>
    <col min="10" max="21" width="3.109375" style="2" customWidth="1"/>
    <col min="22" max="22" width="5" style="2" customWidth="1"/>
    <col min="23" max="31" width="3.109375" style="2" customWidth="1"/>
    <col min="32" max="32" width="8.6640625" style="2" customWidth="1"/>
    <col min="33" max="33" width="5.21875" style="2" customWidth="1"/>
    <col min="34" max="34" width="5.6640625" style="2"/>
    <col min="35" max="36" width="5.6640625" style="2" customWidth="1"/>
    <col min="37" max="16384" width="5.6640625" style="2"/>
  </cols>
  <sheetData>
    <row r="1" spans="1:37" ht="18" customHeight="1" x14ac:dyDescent="0.2">
      <c r="A1" s="165"/>
      <c r="B1" s="165"/>
      <c r="C1" s="165"/>
      <c r="D1" s="165"/>
      <c r="E1" s="165"/>
      <c r="F1" s="165"/>
      <c r="G1" s="165"/>
      <c r="H1" s="165"/>
      <c r="I1" s="165"/>
      <c r="AF1"/>
      <c r="AG1" s="3"/>
      <c r="AH1" s="4"/>
      <c r="AI1" s="3"/>
      <c r="AJ1" s="5"/>
      <c r="AK1"/>
    </row>
    <row r="2" spans="1:37" ht="20.100000000000001" customHeight="1" x14ac:dyDescent="0.2">
      <c r="B2" s="6"/>
      <c r="C2" s="6"/>
      <c r="E2" s="175" t="s">
        <v>89</v>
      </c>
      <c r="F2" s="175"/>
      <c r="G2" s="175"/>
      <c r="H2" s="175"/>
      <c r="I2" s="175"/>
      <c r="J2" s="175"/>
      <c r="K2" s="175"/>
      <c r="L2" s="175"/>
      <c r="M2" s="175"/>
      <c r="N2" s="175"/>
      <c r="O2" s="175"/>
      <c r="P2" s="175"/>
      <c r="Q2" s="175"/>
      <c r="R2" s="175"/>
      <c r="S2" s="175"/>
      <c r="T2" s="175"/>
      <c r="U2" s="175"/>
      <c r="V2" s="175"/>
      <c r="W2" s="175"/>
      <c r="X2" s="175"/>
      <c r="Y2" s="175"/>
      <c r="Z2" s="175"/>
      <c r="AA2" s="175"/>
      <c r="AF2"/>
      <c r="AG2" s="3"/>
      <c r="AH2" s="4"/>
      <c r="AI2" s="3"/>
      <c r="AJ2" s="5"/>
      <c r="AK2"/>
    </row>
    <row r="3" spans="1:37" ht="20.100000000000001" customHeight="1" x14ac:dyDescent="0.2">
      <c r="A3" s="6"/>
      <c r="B3" s="6"/>
      <c r="C3" s="6"/>
      <c r="D3" s="6"/>
      <c r="E3" s="175"/>
      <c r="F3" s="175"/>
      <c r="G3" s="175"/>
      <c r="H3" s="175"/>
      <c r="I3" s="175"/>
      <c r="J3" s="175"/>
      <c r="K3" s="175"/>
      <c r="L3" s="175"/>
      <c r="M3" s="175"/>
      <c r="N3" s="175"/>
      <c r="O3" s="175"/>
      <c r="P3" s="175"/>
      <c r="Q3" s="175"/>
      <c r="R3" s="175"/>
      <c r="S3" s="175"/>
      <c r="T3" s="175"/>
      <c r="U3" s="175"/>
      <c r="V3" s="175"/>
      <c r="W3" s="175"/>
      <c r="X3" s="175"/>
      <c r="Y3" s="175"/>
      <c r="Z3" s="175"/>
      <c r="AA3" s="175"/>
      <c r="AF3"/>
      <c r="AG3" s="4"/>
      <c r="AH3" s="4"/>
      <c r="AI3" s="4"/>
      <c r="AJ3" s="5"/>
      <c r="AK3"/>
    </row>
    <row r="4" spans="1:37" ht="8.1" customHeight="1" x14ac:dyDescent="0.2">
      <c r="AF4"/>
      <c r="AG4" s="5"/>
      <c r="AH4" s="5"/>
      <c r="AI4" s="5"/>
      <c r="AJ4" s="5"/>
      <c r="AK4"/>
    </row>
    <row r="5" spans="1:37" ht="20.100000000000001" customHeight="1" x14ac:dyDescent="0.2">
      <c r="A5" s="166" t="s">
        <v>70</v>
      </c>
      <c r="B5" s="166"/>
      <c r="C5" s="166"/>
      <c r="D5" s="166"/>
      <c r="E5" s="166"/>
      <c r="G5" s="167" t="s">
        <v>71</v>
      </c>
      <c r="H5" s="167"/>
      <c r="I5" s="167"/>
      <c r="J5" s="167"/>
      <c r="K5" s="167"/>
      <c r="L5" s="167"/>
      <c r="M5" s="167"/>
      <c r="N5" s="167"/>
      <c r="O5" s="167"/>
      <c r="P5" s="167"/>
      <c r="Q5" s="167"/>
      <c r="R5" s="167"/>
      <c r="S5" s="167"/>
      <c r="T5" s="167"/>
      <c r="U5" s="167"/>
      <c r="V5" s="167"/>
      <c r="W5" s="167"/>
      <c r="X5" s="167"/>
      <c r="Y5" s="167"/>
      <c r="Z5" s="167"/>
      <c r="AA5" s="167"/>
      <c r="AB5" s="167"/>
      <c r="AC5" s="167"/>
      <c r="AD5" s="167"/>
      <c r="AE5" s="167"/>
      <c r="AF5"/>
      <c r="AG5" s="5"/>
      <c r="AH5" s="5"/>
      <c r="AI5" s="5"/>
      <c r="AJ5" s="5"/>
      <c r="AK5"/>
    </row>
    <row r="6" spans="1:37" ht="19.5" customHeight="1" x14ac:dyDescent="0.2">
      <c r="A6" s="7"/>
      <c r="C6" s="7"/>
      <c r="D6" s="7"/>
      <c r="E6" s="7"/>
      <c r="G6" s="8"/>
      <c r="H6" s="8"/>
      <c r="AF6"/>
      <c r="AG6" s="9"/>
      <c r="AH6"/>
      <c r="AI6"/>
      <c r="AJ6" s="9"/>
    </row>
    <row r="7" spans="1:37" ht="8.1" customHeight="1" x14ac:dyDescent="0.2">
      <c r="A7" s="7"/>
      <c r="C7" s="7"/>
      <c r="D7" s="7"/>
      <c r="E7" s="7"/>
      <c r="F7" s="7"/>
      <c r="G7" s="8"/>
      <c r="H7" s="8"/>
      <c r="I7" s="8"/>
      <c r="J7" s="8"/>
      <c r="K7" s="8"/>
      <c r="L7" s="8"/>
      <c r="M7" s="8"/>
      <c r="N7" s="8"/>
      <c r="O7" s="8"/>
      <c r="P7" s="8"/>
      <c r="Q7" s="8"/>
      <c r="R7" s="8"/>
      <c r="S7" s="8"/>
      <c r="T7" s="8"/>
      <c r="U7" s="8"/>
      <c r="V7" s="8"/>
      <c r="W7" s="8"/>
      <c r="X7" s="8"/>
      <c r="Y7" s="8"/>
      <c r="Z7" s="8"/>
      <c r="AA7" s="8"/>
      <c r="AB7" s="8"/>
      <c r="AC7" s="8"/>
      <c r="AD7" s="8"/>
      <c r="AE7" s="8"/>
      <c r="AG7" s="8"/>
      <c r="AH7" s="8"/>
      <c r="AI7" s="8"/>
      <c r="AJ7" s="8"/>
    </row>
    <row r="8" spans="1:37" ht="18.899999999999999" customHeight="1" x14ac:dyDescent="0.2">
      <c r="A8" s="143" t="s">
        <v>72</v>
      </c>
      <c r="B8" s="143"/>
      <c r="C8" s="143"/>
      <c r="D8" s="143"/>
      <c r="E8" s="143"/>
      <c r="F8" s="143"/>
      <c r="G8" s="143"/>
      <c r="H8" s="143"/>
      <c r="I8" s="143"/>
      <c r="J8" s="143"/>
      <c r="K8" s="143"/>
      <c r="L8" s="143"/>
      <c r="M8" s="143"/>
      <c r="N8" s="143"/>
      <c r="O8" s="143"/>
      <c r="P8" s="143"/>
      <c r="Q8" s="10"/>
      <c r="R8" s="169" t="s">
        <v>73</v>
      </c>
      <c r="S8" s="169"/>
      <c r="T8" s="169"/>
      <c r="U8" s="169" t="s">
        <v>49</v>
      </c>
      <c r="V8" s="169"/>
      <c r="W8" s="169"/>
      <c r="X8" s="169"/>
      <c r="Y8" s="11" t="s">
        <v>53</v>
      </c>
      <c r="Z8" s="169"/>
      <c r="AA8" s="169"/>
      <c r="AB8" s="11" t="s">
        <v>54</v>
      </c>
      <c r="AC8" s="169"/>
      <c r="AD8" s="169"/>
      <c r="AE8" s="11" t="s">
        <v>74</v>
      </c>
      <c r="AF8" s="12" t="str">
        <f>IF(OR(W8="",Z8="",AC8="")," ← 【案内】 申込日を入力して下さい。","")</f>
        <v xml:space="preserve"> ← 【案内】 申込日を入力して下さい。</v>
      </c>
    </row>
    <row r="9" spans="1:37" ht="21.9" customHeight="1" x14ac:dyDescent="0.2">
      <c r="A9" s="41" t="s">
        <v>75</v>
      </c>
      <c r="B9" s="42"/>
      <c r="C9" s="42"/>
      <c r="D9" s="42"/>
      <c r="E9" s="43"/>
      <c r="F9" s="144"/>
      <c r="G9" s="145"/>
      <c r="H9" s="145"/>
      <c r="I9" s="145"/>
      <c r="J9" s="145"/>
      <c r="K9" s="145"/>
      <c r="L9" s="145"/>
      <c r="M9" s="145"/>
      <c r="N9" s="145"/>
      <c r="O9" s="145"/>
      <c r="P9" s="145"/>
      <c r="Q9" s="145"/>
      <c r="R9" s="145"/>
      <c r="S9" s="145"/>
      <c r="T9" s="145"/>
      <c r="U9" s="145"/>
      <c r="V9" s="145"/>
      <c r="W9" s="145"/>
      <c r="X9" s="145"/>
      <c r="Y9" s="145"/>
      <c r="Z9" s="145"/>
      <c r="AA9" s="145"/>
      <c r="AB9" s="145"/>
      <c r="AC9" s="145"/>
      <c r="AD9" s="145"/>
      <c r="AE9" s="146"/>
      <c r="AF9" s="12" t="str">
        <f>IF(F9="", " ← 【案内】 施設名を入力して下さい。","")</f>
        <v xml:space="preserve"> ← 【案内】 施設名を入力して下さい。</v>
      </c>
    </row>
    <row r="10" spans="1:37" ht="15" customHeight="1" x14ac:dyDescent="0.2">
      <c r="A10" s="41" t="s">
        <v>76</v>
      </c>
      <c r="B10" s="42"/>
      <c r="C10" s="42"/>
      <c r="D10" s="42"/>
      <c r="E10" s="43"/>
      <c r="F10" s="13" t="s">
        <v>64</v>
      </c>
      <c r="G10" s="168"/>
      <c r="H10" s="168"/>
      <c r="I10" s="168"/>
      <c r="J10" s="14" t="s">
        <v>65</v>
      </c>
      <c r="K10" s="150"/>
      <c r="L10" s="150"/>
      <c r="M10" s="150"/>
      <c r="N10" s="150"/>
      <c r="O10" s="150"/>
      <c r="P10" s="150"/>
      <c r="Q10" s="150"/>
      <c r="R10" s="150"/>
      <c r="S10" s="150"/>
      <c r="T10" s="150"/>
      <c r="U10" s="150"/>
      <c r="V10" s="150"/>
      <c r="W10" s="150"/>
      <c r="X10" s="150"/>
      <c r="Y10" s="150"/>
      <c r="Z10" s="150"/>
      <c r="AA10" s="150"/>
      <c r="AB10" s="150"/>
      <c r="AC10" s="150"/>
      <c r="AD10" s="150"/>
      <c r="AE10" s="176"/>
      <c r="AF10" s="12" t="str">
        <f>IF(OR(G10="",K10=""), " ← 【案内】 所在地の郵便番号を入力して下さい。","")</f>
        <v xml:space="preserve"> ← 【案内】 所在地の郵便番号を入力して下さい。</v>
      </c>
    </row>
    <row r="11" spans="1:37" ht="20.100000000000001" customHeight="1" x14ac:dyDescent="0.2">
      <c r="A11" s="44"/>
      <c r="B11" s="45"/>
      <c r="C11" s="45"/>
      <c r="D11" s="45"/>
      <c r="E11" s="46"/>
      <c r="F11" s="151"/>
      <c r="G11" s="152"/>
      <c r="H11" s="152"/>
      <c r="I11" s="152"/>
      <c r="J11" s="142" t="s">
        <v>5</v>
      </c>
      <c r="K11" s="142"/>
      <c r="L11" s="173"/>
      <c r="M11" s="173"/>
      <c r="N11" s="173"/>
      <c r="O11" s="173"/>
      <c r="P11" s="173"/>
      <c r="Q11" s="173"/>
      <c r="R11" s="173"/>
      <c r="S11" s="173"/>
      <c r="T11" s="173"/>
      <c r="U11" s="173"/>
      <c r="V11" s="173"/>
      <c r="W11" s="173"/>
      <c r="X11" s="173"/>
      <c r="Y11" s="173"/>
      <c r="Z11" s="173"/>
      <c r="AA11" s="173"/>
      <c r="AB11" s="173"/>
      <c r="AC11" s="173"/>
      <c r="AD11" s="173"/>
      <c r="AE11" s="174"/>
      <c r="AF11" s="12" t="str">
        <f>IF(OR(F11="",L11=""), " ← 【案内】 所在地の住所を入力して下さい［都道府県はプルダウンより選択］。","")</f>
        <v xml:space="preserve"> ← 【案内】 所在地の住所を入力して下さい［都道府県はプルダウンより選択］。</v>
      </c>
    </row>
    <row r="12" spans="1:37" ht="20.100000000000001" customHeight="1" x14ac:dyDescent="0.2">
      <c r="A12" s="81" t="s">
        <v>59</v>
      </c>
      <c r="B12" s="82"/>
      <c r="C12" s="82"/>
      <c r="D12" s="82"/>
      <c r="E12" s="83"/>
      <c r="F12" s="47" t="s">
        <v>77</v>
      </c>
      <c r="G12" s="82"/>
      <c r="H12" s="82"/>
      <c r="I12" s="29" t="s">
        <v>52</v>
      </c>
      <c r="J12" s="149"/>
      <c r="K12" s="149"/>
      <c r="L12" s="149"/>
      <c r="M12" s="149"/>
      <c r="N12" s="149"/>
      <c r="O12" s="149"/>
      <c r="P12" s="149"/>
      <c r="Q12" s="149"/>
      <c r="R12" s="82" t="s">
        <v>78</v>
      </c>
      <c r="S12" s="82"/>
      <c r="T12" s="82"/>
      <c r="U12" s="29" t="s">
        <v>52</v>
      </c>
      <c r="V12" s="149"/>
      <c r="W12" s="149"/>
      <c r="X12" s="149"/>
      <c r="Y12" s="149"/>
      <c r="Z12" s="149"/>
      <c r="AA12" s="149"/>
      <c r="AB12" s="149"/>
      <c r="AC12" s="149"/>
      <c r="AD12" s="110" t="s">
        <v>79</v>
      </c>
      <c r="AE12" s="141"/>
      <c r="AF12" s="12" t="str">
        <f>IF(OR(J12="",V12=""), " ← 【案内】 施設長の「役職名」「氏名」を入力して下さい［印刷後に捺印］。","")</f>
        <v xml:space="preserve"> ← 【案内】 施設長の「役職名」「氏名」を入力して下さい［印刷後に捺印］。</v>
      </c>
    </row>
    <row r="13" spans="1:37" ht="20.100000000000001" customHeight="1" x14ac:dyDescent="0.2">
      <c r="A13" s="81" t="s">
        <v>0</v>
      </c>
      <c r="B13" s="82"/>
      <c r="C13" s="82"/>
      <c r="D13" s="82"/>
      <c r="E13" s="83"/>
      <c r="F13" s="47" t="s">
        <v>80</v>
      </c>
      <c r="G13" s="82"/>
      <c r="H13" s="82"/>
      <c r="I13" s="29" t="s">
        <v>52</v>
      </c>
      <c r="J13" s="149"/>
      <c r="K13" s="149"/>
      <c r="L13" s="149"/>
      <c r="M13" s="149"/>
      <c r="N13" s="149"/>
      <c r="O13" s="149"/>
      <c r="P13" s="149"/>
      <c r="Q13" s="149"/>
      <c r="R13" s="82" t="s">
        <v>78</v>
      </c>
      <c r="S13" s="82"/>
      <c r="T13" s="82"/>
      <c r="U13" s="29" t="s">
        <v>52</v>
      </c>
      <c r="V13" s="149"/>
      <c r="W13" s="149"/>
      <c r="X13" s="149"/>
      <c r="Y13" s="149"/>
      <c r="Z13" s="149"/>
      <c r="AA13" s="149"/>
      <c r="AB13" s="149"/>
      <c r="AC13" s="149"/>
      <c r="AD13" s="110" t="s">
        <v>79</v>
      </c>
      <c r="AE13" s="141"/>
      <c r="AF13" s="12" t="str">
        <f>IF(OR(J13="",V13="")," ← 【案内】 放射線治療責任者の「所属」「氏名」を入力して下さい［印刷後に捺印］。","")</f>
        <v xml:space="preserve"> ← 【案内】 放射線治療責任者の「所属」「氏名」を入力して下さい［印刷後に捺印］。</v>
      </c>
    </row>
    <row r="14" spans="1:37" ht="20.100000000000001" customHeight="1" x14ac:dyDescent="0.15">
      <c r="A14" s="170" t="s">
        <v>6</v>
      </c>
      <c r="B14" s="171"/>
      <c r="C14" s="171"/>
      <c r="D14" s="171"/>
      <c r="E14" s="172"/>
      <c r="F14" s="71" t="s">
        <v>80</v>
      </c>
      <c r="G14" s="72"/>
      <c r="H14" s="72"/>
      <c r="I14" s="30" t="s">
        <v>52</v>
      </c>
      <c r="J14" s="140"/>
      <c r="K14" s="140"/>
      <c r="L14" s="140"/>
      <c r="M14" s="140"/>
      <c r="N14" s="140"/>
      <c r="O14" s="140"/>
      <c r="P14" s="140"/>
      <c r="Q14" s="140"/>
      <c r="R14" s="72" t="s">
        <v>78</v>
      </c>
      <c r="S14" s="72"/>
      <c r="T14" s="72"/>
      <c r="U14" s="30" t="s">
        <v>52</v>
      </c>
      <c r="V14" s="140"/>
      <c r="W14" s="140"/>
      <c r="X14" s="140"/>
      <c r="Y14" s="140"/>
      <c r="Z14" s="140"/>
      <c r="AA14" s="140"/>
      <c r="AB14" s="140"/>
      <c r="AC14" s="140"/>
      <c r="AD14" s="72"/>
      <c r="AE14" s="148"/>
      <c r="AF14" s="12" t="str">
        <f>IF(OR(J14="",V14=""), " ← 【案内】 品質管理担当者の「所属」「氏名」を入力して下さい。","")</f>
        <v xml:space="preserve"> ← 【案内】 品質管理担当者の「所属」「氏名」を入力して下さい。</v>
      </c>
    </row>
    <row r="15" spans="1:37" ht="18.899999999999999" customHeight="1" x14ac:dyDescent="0.2">
      <c r="A15" s="153" t="s">
        <v>81</v>
      </c>
      <c r="B15" s="154"/>
      <c r="C15" s="154"/>
      <c r="D15" s="155"/>
      <c r="E15" s="156"/>
      <c r="F15" s="147" t="s">
        <v>82</v>
      </c>
      <c r="G15" s="85"/>
      <c r="H15" s="85"/>
      <c r="I15" s="31" t="s">
        <v>52</v>
      </c>
      <c r="J15" s="87"/>
      <c r="K15" s="87"/>
      <c r="L15" s="87"/>
      <c r="M15" s="87"/>
      <c r="N15" s="87"/>
      <c r="O15" s="87"/>
      <c r="P15" s="87"/>
      <c r="Q15" s="87"/>
      <c r="R15" s="85" t="s">
        <v>1</v>
      </c>
      <c r="S15" s="85"/>
      <c r="T15" s="85"/>
      <c r="U15" s="31" t="s">
        <v>52</v>
      </c>
      <c r="V15" s="87"/>
      <c r="W15" s="87"/>
      <c r="X15" s="87"/>
      <c r="Y15" s="87"/>
      <c r="Z15" s="87"/>
      <c r="AA15" s="87"/>
      <c r="AB15" s="87"/>
      <c r="AC15" s="87"/>
      <c r="AD15" s="85"/>
      <c r="AE15" s="100"/>
      <c r="AF15" s="12" t="str">
        <f>IF(OR(J15="",V15="",J16=""), " ← 【案内】 品質管理担当者の連絡先「電話・FAX・E-mail」を入力して下さい。","")</f>
        <v xml:space="preserve"> ← 【案内】 品質管理担当者の連絡先「電話・FAX・E-mail」を入力して下さい。</v>
      </c>
    </row>
    <row r="16" spans="1:37" ht="18.899999999999999" customHeight="1" x14ac:dyDescent="0.2">
      <c r="A16" s="157"/>
      <c r="B16" s="158"/>
      <c r="C16" s="158"/>
      <c r="D16" s="158"/>
      <c r="E16" s="159"/>
      <c r="F16" s="128" t="s">
        <v>2</v>
      </c>
      <c r="G16" s="45"/>
      <c r="H16" s="45"/>
      <c r="I16" s="32" t="s">
        <v>52</v>
      </c>
      <c r="J16" s="125"/>
      <c r="K16" s="126"/>
      <c r="L16" s="126"/>
      <c r="M16" s="126"/>
      <c r="N16" s="126"/>
      <c r="O16" s="126"/>
      <c r="P16" s="126"/>
      <c r="Q16" s="126"/>
      <c r="R16" s="126"/>
      <c r="S16" s="126"/>
      <c r="T16" s="126"/>
      <c r="U16" s="126"/>
      <c r="V16" s="126"/>
      <c r="W16" s="126"/>
      <c r="X16" s="126"/>
      <c r="Y16" s="126"/>
      <c r="Z16" s="126"/>
      <c r="AA16" s="126"/>
      <c r="AB16" s="126"/>
      <c r="AC16" s="126"/>
      <c r="AD16" s="126"/>
      <c r="AE16" s="127"/>
    </row>
    <row r="17" spans="1:32" ht="5.0999999999999996" customHeight="1" x14ac:dyDescent="0.2">
      <c r="A17" s="166"/>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row>
    <row r="18" spans="1:32" ht="18.899999999999999" customHeight="1" x14ac:dyDescent="0.2">
      <c r="A18" s="143" t="s">
        <v>83</v>
      </c>
      <c r="B18" s="143"/>
      <c r="C18" s="143"/>
      <c r="D18" s="143"/>
      <c r="E18" s="143"/>
      <c r="F18" s="143"/>
      <c r="G18" s="143"/>
      <c r="H18" s="143"/>
      <c r="I18" s="143"/>
      <c r="J18" s="143"/>
      <c r="K18" s="143"/>
      <c r="L18" s="143"/>
      <c r="M18" s="143"/>
      <c r="N18" s="143"/>
      <c r="O18" s="109"/>
      <c r="P18" s="109"/>
      <c r="Q18" s="109"/>
      <c r="R18" s="109"/>
      <c r="S18" s="109"/>
      <c r="T18" s="109"/>
      <c r="U18" s="109"/>
      <c r="V18" s="109"/>
      <c r="W18" s="109"/>
      <c r="X18" s="109"/>
      <c r="Y18" s="109"/>
      <c r="Z18" s="109"/>
      <c r="AA18" s="109"/>
      <c r="AB18" s="109"/>
      <c r="AC18" s="109"/>
      <c r="AD18" s="109"/>
      <c r="AE18" s="109"/>
    </row>
    <row r="19" spans="1:32" ht="20.100000000000001" customHeight="1" x14ac:dyDescent="0.2">
      <c r="A19" s="41" t="s">
        <v>11</v>
      </c>
      <c r="B19" s="42"/>
      <c r="C19" s="42"/>
      <c r="D19" s="42"/>
      <c r="E19" s="42"/>
      <c r="F19" s="105"/>
      <c r="G19" s="42" t="s">
        <v>9</v>
      </c>
      <c r="H19" s="42"/>
      <c r="I19" s="42"/>
      <c r="J19" s="28" t="s">
        <v>52</v>
      </c>
      <c r="K19" s="107"/>
      <c r="L19" s="138"/>
      <c r="M19" s="138"/>
      <c r="N19" s="138"/>
      <c r="O19" s="138"/>
      <c r="P19" s="138"/>
      <c r="Q19" s="138"/>
      <c r="R19" s="138"/>
      <c r="S19" s="138"/>
      <c r="T19" s="42" t="s">
        <v>7</v>
      </c>
      <c r="U19" s="42"/>
      <c r="V19" s="42"/>
      <c r="W19" s="28" t="s">
        <v>52</v>
      </c>
      <c r="X19" s="201"/>
      <c r="Y19" s="201"/>
      <c r="Z19" s="201"/>
      <c r="AA19" s="201"/>
      <c r="AB19" s="201"/>
      <c r="AC19" s="201"/>
      <c r="AD19" s="201"/>
      <c r="AE19" s="202"/>
      <c r="AF19" s="12" t="str">
        <f>IF(OR(K19="",X19="",K20="",AC20=""), " ← 【案内】 照射装置の「機種名」「製造番号」「メーカー」「フラットニングフィルターの有無[プルダウンにより選択]を入力して下さい。","")</f>
        <v xml:space="preserve"> ← 【案内】 照射装置の「機種名」「製造番号」「メーカー」「フラットニングフィルターの有無[プルダウンにより選択]を入力して下さい。</v>
      </c>
    </row>
    <row r="20" spans="1:32" ht="20.100000000000001" customHeight="1" x14ac:dyDescent="0.2">
      <c r="A20" s="53"/>
      <c r="B20" s="54"/>
      <c r="C20" s="54"/>
      <c r="D20" s="54"/>
      <c r="E20" s="54"/>
      <c r="F20" s="129"/>
      <c r="G20" s="42" t="s">
        <v>8</v>
      </c>
      <c r="H20" s="42"/>
      <c r="I20" s="42"/>
      <c r="J20" s="28" t="s">
        <v>52</v>
      </c>
      <c r="K20" s="163"/>
      <c r="L20" s="164"/>
      <c r="M20" s="164"/>
      <c r="N20" s="164"/>
      <c r="O20" s="164"/>
      <c r="P20" s="164"/>
      <c r="Q20" s="164"/>
      <c r="R20" s="164"/>
      <c r="S20" s="164"/>
      <c r="T20" s="82" t="s">
        <v>10</v>
      </c>
      <c r="U20" s="82"/>
      <c r="V20" s="82"/>
      <c r="W20" s="138"/>
      <c r="X20" s="138"/>
      <c r="Y20" s="138"/>
      <c r="Z20" s="138"/>
      <c r="AA20" s="138"/>
      <c r="AB20" s="28" t="s">
        <v>52</v>
      </c>
      <c r="AC20" s="160"/>
      <c r="AD20" s="161"/>
      <c r="AE20" s="162"/>
      <c r="AF20" s="12"/>
    </row>
    <row r="21" spans="1:32" ht="20.100000000000001" customHeight="1" x14ac:dyDescent="0.2">
      <c r="A21" s="41" t="s">
        <v>12</v>
      </c>
      <c r="B21" s="42"/>
      <c r="C21" s="42"/>
      <c r="D21" s="42"/>
      <c r="E21" s="42"/>
      <c r="F21" s="105"/>
      <c r="G21" s="42" t="s">
        <v>9</v>
      </c>
      <c r="H21" s="42"/>
      <c r="I21" s="42"/>
      <c r="J21" s="28" t="s">
        <v>52</v>
      </c>
      <c r="K21" s="107"/>
      <c r="L21" s="108"/>
      <c r="M21" s="108"/>
      <c r="N21" s="108"/>
      <c r="O21" s="108"/>
      <c r="P21" s="108"/>
      <c r="Q21" s="108"/>
      <c r="R21" s="108"/>
      <c r="S21" s="108"/>
      <c r="T21" s="82" t="s">
        <v>15</v>
      </c>
      <c r="U21" s="82"/>
      <c r="V21" s="82"/>
      <c r="W21" s="29" t="s">
        <v>52</v>
      </c>
      <c r="X21" s="160"/>
      <c r="Y21" s="160"/>
      <c r="Z21" s="160"/>
      <c r="AA21" s="160"/>
      <c r="AB21" s="160"/>
      <c r="AC21" s="160"/>
      <c r="AD21" s="160"/>
      <c r="AE21" s="203"/>
      <c r="AF21" s="12" t="str">
        <f>IF(OR(K21="",X21="",K22=""), " ← 【案内】 計画装置の「機種名[プルダウンにより選択]」「Version」「アルゴリズム[プルダウンにより選択]」を入力して下さい。当てはまらない場合には「その他」としてください。","")</f>
        <v xml:space="preserve"> ← 【案内】 計画装置の「機種名[プルダウンにより選択]」「Version」「アルゴリズム[プルダウンにより選択]」を入力して下さい。当てはまらない場合には「その他」としてください。</v>
      </c>
    </row>
    <row r="22" spans="1:32" ht="20.100000000000001" customHeight="1" x14ac:dyDescent="0.2">
      <c r="A22" s="56"/>
      <c r="B22" s="57"/>
      <c r="C22" s="57"/>
      <c r="D22" s="57"/>
      <c r="E22" s="57"/>
      <c r="F22" s="106"/>
      <c r="G22" s="42" t="s">
        <v>14</v>
      </c>
      <c r="H22" s="42"/>
      <c r="I22" s="42"/>
      <c r="J22" s="28" t="s">
        <v>52</v>
      </c>
      <c r="K22" s="108"/>
      <c r="L22" s="108"/>
      <c r="M22" s="108"/>
      <c r="N22" s="108"/>
      <c r="O22" s="108"/>
      <c r="P22" s="108"/>
      <c r="Q22" s="108"/>
      <c r="R22" s="108"/>
      <c r="S22" s="108"/>
      <c r="T22" s="138"/>
      <c r="U22" s="138"/>
      <c r="V22" s="138"/>
      <c r="W22" s="138"/>
      <c r="X22" s="138"/>
      <c r="Y22" s="138"/>
      <c r="Z22" s="138"/>
      <c r="AA22" s="138"/>
      <c r="AB22" s="138"/>
      <c r="AC22" s="138"/>
      <c r="AD22" s="138"/>
      <c r="AE22" s="139"/>
      <c r="AF22" s="12"/>
    </row>
    <row r="23" spans="1:32" ht="20.100000000000001" customHeight="1" x14ac:dyDescent="0.2">
      <c r="A23" s="41" t="s">
        <v>16</v>
      </c>
      <c r="B23" s="42"/>
      <c r="C23" s="42"/>
      <c r="D23" s="42"/>
      <c r="E23" s="42"/>
      <c r="F23" s="105"/>
      <c r="G23" s="42" t="s">
        <v>13</v>
      </c>
      <c r="H23" s="42"/>
      <c r="I23" s="42"/>
      <c r="J23" s="28" t="s">
        <v>52</v>
      </c>
      <c r="K23" s="107"/>
      <c r="L23" s="108"/>
      <c r="M23" s="108"/>
      <c r="N23" s="108"/>
      <c r="O23" s="108"/>
      <c r="P23" s="108"/>
      <c r="Q23" s="108"/>
      <c r="R23" s="108"/>
      <c r="S23" s="108"/>
      <c r="T23" s="110" t="s">
        <v>17</v>
      </c>
      <c r="U23" s="110"/>
      <c r="V23" s="110"/>
      <c r="W23" s="28" t="s">
        <v>52</v>
      </c>
      <c r="X23" s="136"/>
      <c r="Y23" s="136"/>
      <c r="Z23" s="136"/>
      <c r="AA23" s="136"/>
      <c r="AB23" s="136"/>
      <c r="AC23" s="136"/>
      <c r="AD23" s="136"/>
      <c r="AE23" s="137"/>
      <c r="AF23" s="12" t="str">
        <f>IF(OR(K23="",X23=""), " ← 【案内】 照射条件の「公称エネルギー」「IMRT照射方法[プルダウンより選択]」を入力して下さい。","")</f>
        <v xml:space="preserve"> ← 【案内】 照射条件の「公称エネルギー」「IMRT照射方法[プルダウンより選択]」を入力して下さい。</v>
      </c>
    </row>
    <row r="24" spans="1:32" ht="20.100000000000001" customHeight="1" x14ac:dyDescent="0.2">
      <c r="A24" s="81" t="s">
        <v>55</v>
      </c>
      <c r="B24" s="82"/>
      <c r="C24" s="82"/>
      <c r="D24" s="82"/>
      <c r="E24" s="82"/>
      <c r="F24" s="104"/>
      <c r="G24" s="82" t="s">
        <v>9</v>
      </c>
      <c r="H24" s="82"/>
      <c r="I24" s="82"/>
      <c r="J24" s="29" t="s">
        <v>52</v>
      </c>
      <c r="K24" s="108"/>
      <c r="L24" s="108"/>
      <c r="M24" s="108"/>
      <c r="N24" s="108"/>
      <c r="O24" s="108"/>
      <c r="P24" s="108"/>
      <c r="Q24" s="108"/>
      <c r="R24" s="108"/>
      <c r="S24" s="108"/>
      <c r="T24" s="138"/>
      <c r="U24" s="138"/>
      <c r="V24" s="138"/>
      <c r="W24" s="138"/>
      <c r="X24" s="138"/>
      <c r="Y24" s="138"/>
      <c r="Z24" s="138"/>
      <c r="AA24" s="138"/>
      <c r="AB24" s="138"/>
      <c r="AC24" s="138"/>
      <c r="AD24" s="138"/>
      <c r="AE24" s="139"/>
      <c r="AF24" s="12" t="str">
        <f>IF(OR(K24=""), " ← 【案内】 CT装置の「機種名」を入力して下さい。","")</f>
        <v xml:space="preserve"> ← 【案内】 CT装置の「機種名」を入力して下さい。</v>
      </c>
    </row>
    <row r="25" spans="1:32" ht="3" customHeight="1" x14ac:dyDescent="0.2">
      <c r="A25" s="93"/>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row>
    <row r="26" spans="1:32" ht="18.899999999999999" customHeight="1" x14ac:dyDescent="0.2">
      <c r="A26" s="91" t="s">
        <v>84</v>
      </c>
      <c r="B26" s="91"/>
      <c r="C26" s="91"/>
      <c r="D26" s="91"/>
      <c r="E26" s="91"/>
      <c r="F26" s="91"/>
      <c r="G26" s="91"/>
      <c r="H26" s="91"/>
      <c r="I26" s="91"/>
      <c r="J26" s="91"/>
      <c r="K26" s="91"/>
      <c r="L26" s="91"/>
      <c r="M26" s="91"/>
      <c r="N26" s="91"/>
      <c r="O26" s="109"/>
      <c r="P26" s="109"/>
      <c r="Q26" s="109"/>
      <c r="R26" s="109"/>
      <c r="S26" s="109"/>
      <c r="T26" s="109"/>
      <c r="U26" s="109"/>
      <c r="V26" s="109"/>
      <c r="W26" s="109"/>
      <c r="X26" s="109"/>
      <c r="Y26" s="109"/>
      <c r="Z26" s="109"/>
      <c r="AA26" s="109"/>
      <c r="AB26" s="109"/>
      <c r="AC26" s="109"/>
      <c r="AD26" s="109"/>
      <c r="AE26" s="109"/>
    </row>
    <row r="27" spans="1:32" ht="26.25" customHeight="1" x14ac:dyDescent="0.2">
      <c r="A27" s="184" t="s">
        <v>48</v>
      </c>
      <c r="B27" s="42"/>
      <c r="C27" s="42"/>
      <c r="D27" s="42"/>
      <c r="E27" s="43"/>
      <c r="F27" s="131" t="s">
        <v>56</v>
      </c>
      <c r="G27" s="132"/>
      <c r="H27" s="132"/>
      <c r="I27" s="132"/>
      <c r="J27" s="132"/>
      <c r="K27" s="132"/>
      <c r="L27" s="25" t="s">
        <v>51</v>
      </c>
      <c r="M27" s="133"/>
      <c r="N27" s="134"/>
      <c r="O27" s="134"/>
      <c r="P27" s="134"/>
      <c r="Q27" s="134"/>
      <c r="R27" s="134"/>
      <c r="S27" s="134"/>
      <c r="T27" s="134"/>
      <c r="U27" s="134"/>
      <c r="V27" s="134"/>
      <c r="W27" s="134"/>
      <c r="X27" s="134"/>
      <c r="Y27" s="134"/>
      <c r="Z27" s="134"/>
      <c r="AA27" s="134"/>
      <c r="AB27" s="134"/>
      <c r="AC27" s="134"/>
      <c r="AD27" s="134"/>
      <c r="AE27" s="135"/>
      <c r="AF27" s="12" t="str">
        <f>IF(OR(M27=""), " ← 【案内】 出力線量評価を受けた機関名を入力して下さい。","")</f>
        <v xml:space="preserve"> ← 【案内】 出力線量評価を受けた機関名を入力して下さい。</v>
      </c>
    </row>
    <row r="28" spans="1:32" ht="19.5" customHeight="1" x14ac:dyDescent="0.2">
      <c r="A28" s="68"/>
      <c r="B28" s="69"/>
      <c r="C28" s="69"/>
      <c r="D28" s="69"/>
      <c r="E28" s="70"/>
      <c r="F28" s="118" t="s">
        <v>50</v>
      </c>
      <c r="G28" s="119"/>
      <c r="H28" s="119"/>
      <c r="I28" s="119"/>
      <c r="J28" s="119"/>
      <c r="K28" s="119"/>
      <c r="L28" s="33" t="s">
        <v>52</v>
      </c>
      <c r="M28" s="116" t="s">
        <v>88</v>
      </c>
      <c r="N28" s="117"/>
      <c r="O28" s="117"/>
      <c r="P28" s="120"/>
      <c r="Q28" s="121"/>
      <c r="R28" s="121"/>
      <c r="S28" s="17" t="s">
        <v>53</v>
      </c>
      <c r="T28" s="87"/>
      <c r="U28" s="121"/>
      <c r="V28" s="17" t="s">
        <v>54</v>
      </c>
      <c r="W28" s="87"/>
      <c r="X28" s="117"/>
      <c r="Y28" s="117"/>
      <c r="Z28" s="117"/>
      <c r="AA28" s="117"/>
      <c r="AB28" s="117"/>
      <c r="AC28" s="117"/>
      <c r="AD28" s="117"/>
      <c r="AE28" s="122"/>
      <c r="AF28" s="12" t="str">
        <f>IF(OR(P28="",T28="")," ← 【案内】 実施時期を入力して下さい。","")</f>
        <v xml:space="preserve"> ← 【案内】 実施時期を入力して下さい。</v>
      </c>
    </row>
    <row r="29" spans="1:32" ht="28.95" customHeight="1" x14ac:dyDescent="0.2">
      <c r="A29" s="68"/>
      <c r="B29" s="69"/>
      <c r="C29" s="69"/>
      <c r="D29" s="69"/>
      <c r="E29" s="70"/>
      <c r="F29" s="177" t="s">
        <v>95</v>
      </c>
      <c r="G29" s="178"/>
      <c r="H29" s="178"/>
      <c r="I29" s="178"/>
      <c r="J29" s="178"/>
      <c r="K29" s="178"/>
      <c r="L29" s="181" t="s">
        <v>52</v>
      </c>
      <c r="M29" s="38"/>
      <c r="N29" s="38"/>
      <c r="O29" s="38"/>
      <c r="P29" s="38"/>
      <c r="Q29" s="38"/>
      <c r="R29" s="38"/>
      <c r="S29" s="38"/>
      <c r="T29" s="38"/>
      <c r="U29" s="38"/>
      <c r="V29" s="38"/>
      <c r="W29" s="38"/>
      <c r="X29" s="38"/>
      <c r="Y29" s="38"/>
      <c r="Z29" s="38"/>
      <c r="AA29" s="38"/>
      <c r="AB29" s="38"/>
      <c r="AC29" s="38"/>
      <c r="AD29" s="38"/>
      <c r="AE29" s="39"/>
      <c r="AF29" s="12"/>
    </row>
    <row r="30" spans="1:32" ht="18" customHeight="1" x14ac:dyDescent="0.2">
      <c r="A30" s="68"/>
      <c r="B30" s="69"/>
      <c r="C30" s="69"/>
      <c r="D30" s="69"/>
      <c r="E30" s="70"/>
      <c r="F30" s="179"/>
      <c r="G30" s="54"/>
      <c r="H30" s="54"/>
      <c r="I30" s="54"/>
      <c r="J30" s="54"/>
      <c r="K30" s="54"/>
      <c r="L30" s="182"/>
      <c r="M30" s="204" t="s">
        <v>106</v>
      </c>
      <c r="N30" s="205"/>
      <c r="O30" s="205"/>
      <c r="P30" s="205"/>
      <c r="Q30" s="205"/>
      <c r="R30" s="205"/>
      <c r="S30" s="205"/>
      <c r="T30" s="205"/>
      <c r="U30" s="205"/>
      <c r="V30" s="205"/>
      <c r="W30" s="205"/>
      <c r="X30" s="205"/>
      <c r="Y30" s="205"/>
      <c r="Z30" s="205"/>
      <c r="AA30" s="205"/>
      <c r="AB30" s="205"/>
      <c r="AC30" s="205"/>
      <c r="AD30" s="205"/>
      <c r="AE30" s="206"/>
      <c r="AF30" s="12"/>
    </row>
    <row r="31" spans="1:32" ht="18" customHeight="1" x14ac:dyDescent="0.2">
      <c r="A31" s="44"/>
      <c r="B31" s="45"/>
      <c r="C31" s="45"/>
      <c r="D31" s="45"/>
      <c r="E31" s="46"/>
      <c r="F31" s="180"/>
      <c r="G31" s="57"/>
      <c r="H31" s="57"/>
      <c r="I31" s="57"/>
      <c r="J31" s="57"/>
      <c r="K31" s="57"/>
      <c r="L31" s="183"/>
      <c r="M31" s="207" t="s">
        <v>108</v>
      </c>
      <c r="N31" s="208"/>
      <c r="O31" s="208"/>
      <c r="P31" s="208"/>
      <c r="Q31" s="208"/>
      <c r="R31" s="208"/>
      <c r="S31" s="208"/>
      <c r="T31" s="208"/>
      <c r="U31" s="208"/>
      <c r="V31" s="208"/>
      <c r="W31" s="208"/>
      <c r="X31" s="40"/>
      <c r="Y31" s="209" t="s">
        <v>107</v>
      </c>
      <c r="Z31" s="123"/>
      <c r="AA31" s="123"/>
      <c r="AB31" s="123"/>
      <c r="AC31" s="123"/>
      <c r="AD31" s="123"/>
      <c r="AE31" s="124"/>
      <c r="AF31" s="12" t="str">
        <f>IF(OR(P31="",T31="")," ← 【案内】 医用原子力技術研究振興財団の出力線量測定報告書発行日はIMRT郵送調査申込日より３年以内であることをご確認ください。","")</f>
        <v xml:space="preserve"> ← 【案内】 医用原子力技術研究振興財団の出力線量測定報告書発行日はIMRT郵送調査申込日より３年以内であることをご確認ください。</v>
      </c>
    </row>
    <row r="32" spans="1:32" ht="5.0999999999999996" customHeight="1" x14ac:dyDescent="0.2">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row>
    <row r="33" spans="1:33" ht="18.899999999999999" customHeight="1" x14ac:dyDescent="0.2">
      <c r="A33" s="91" t="s">
        <v>97</v>
      </c>
      <c r="B33" s="91"/>
      <c r="C33" s="91"/>
      <c r="D33" s="91"/>
      <c r="E33" s="91"/>
      <c r="F33" s="91"/>
      <c r="G33" s="91"/>
      <c r="H33" s="91"/>
      <c r="I33" s="91"/>
      <c r="J33" s="91"/>
      <c r="K33" s="91"/>
      <c r="L33" s="91"/>
      <c r="M33" s="91"/>
      <c r="N33" s="91"/>
      <c r="O33" s="109"/>
      <c r="P33" s="109"/>
      <c r="Q33" s="109"/>
      <c r="R33" s="109"/>
      <c r="S33" s="109"/>
      <c r="T33" s="109"/>
      <c r="U33" s="109"/>
      <c r="V33" s="109"/>
      <c r="W33" s="109"/>
      <c r="X33" s="109"/>
      <c r="Y33" s="109"/>
      <c r="Z33" s="109"/>
      <c r="AA33" s="109"/>
      <c r="AB33" s="109"/>
      <c r="AC33" s="109"/>
      <c r="AD33" s="109"/>
      <c r="AE33" s="109"/>
    </row>
    <row r="34" spans="1:33" ht="26.25" customHeight="1" x14ac:dyDescent="0.2">
      <c r="A34" s="184" t="s">
        <v>48</v>
      </c>
      <c r="B34" s="42"/>
      <c r="C34" s="42"/>
      <c r="D34" s="42"/>
      <c r="E34" s="43"/>
      <c r="F34" s="199" t="s">
        <v>98</v>
      </c>
      <c r="G34" s="200"/>
      <c r="H34" s="200"/>
      <c r="I34" s="200"/>
      <c r="J34" s="200"/>
      <c r="K34" s="200"/>
      <c r="L34" s="28" t="s">
        <v>51</v>
      </c>
      <c r="M34" s="111"/>
      <c r="N34" s="112"/>
      <c r="O34" s="112"/>
      <c r="P34" s="112"/>
      <c r="Q34" s="112"/>
      <c r="R34" s="112"/>
      <c r="S34" s="112"/>
      <c r="T34" s="112"/>
      <c r="U34" s="112"/>
      <c r="V34" s="112"/>
      <c r="W34" s="112"/>
      <c r="X34" s="112"/>
      <c r="Y34" s="112"/>
      <c r="Z34" s="112"/>
      <c r="AA34" s="112"/>
      <c r="AB34" s="112"/>
      <c r="AC34" s="112"/>
      <c r="AD34" s="112"/>
      <c r="AE34" s="113"/>
      <c r="AF34" s="12" t="str">
        <f>IF(OR(M34=""), " ← 【案内】 訪問IMRT測定あるいはIMRT郵送調査を受けた機関名を入力して下さい。","")</f>
        <v xml:space="preserve"> ← 【案内】 訪問IMRT測定あるいはIMRT郵送調査を受けた機関名を入力して下さい。</v>
      </c>
    </row>
    <row r="35" spans="1:33" ht="19.5" customHeight="1" x14ac:dyDescent="0.2">
      <c r="A35" s="68"/>
      <c r="B35" s="69"/>
      <c r="C35" s="69"/>
      <c r="D35" s="69"/>
      <c r="E35" s="70"/>
      <c r="F35" s="114" t="s">
        <v>50</v>
      </c>
      <c r="G35" s="115"/>
      <c r="H35" s="115"/>
      <c r="I35" s="115"/>
      <c r="J35" s="115"/>
      <c r="K35" s="115"/>
      <c r="L35" s="33" t="s">
        <v>52</v>
      </c>
      <c r="M35" s="116" t="s">
        <v>88</v>
      </c>
      <c r="N35" s="117"/>
      <c r="O35" s="117"/>
      <c r="P35" s="120"/>
      <c r="Q35" s="121"/>
      <c r="R35" s="121"/>
      <c r="S35" s="17" t="s">
        <v>53</v>
      </c>
      <c r="T35" s="87"/>
      <c r="U35" s="121"/>
      <c r="V35" s="17" t="s">
        <v>54</v>
      </c>
      <c r="W35" s="87"/>
      <c r="X35" s="117"/>
      <c r="Y35" s="117"/>
      <c r="Z35" s="117"/>
      <c r="AA35" s="117"/>
      <c r="AB35" s="117"/>
      <c r="AC35" s="117"/>
      <c r="AD35" s="117"/>
      <c r="AE35" s="122"/>
      <c r="AF35" s="12" t="str">
        <f>IF(OR(P35="",T35="")," ← 【案内】 実施時期を入力して下さい。","")</f>
        <v xml:space="preserve"> ← 【案内】 実施時期を入力して下さい。</v>
      </c>
    </row>
    <row r="36" spans="1:33" ht="19.5" customHeight="1" x14ac:dyDescent="0.2">
      <c r="A36" s="68"/>
      <c r="B36" s="69"/>
      <c r="C36" s="69"/>
      <c r="D36" s="69"/>
      <c r="E36" s="70"/>
      <c r="F36" s="185" t="s">
        <v>95</v>
      </c>
      <c r="G36" s="186"/>
      <c r="H36" s="186"/>
      <c r="I36" s="186"/>
      <c r="J36" s="186"/>
      <c r="K36" s="186"/>
      <c r="L36" s="189" t="s">
        <v>52</v>
      </c>
      <c r="M36" s="191" t="s">
        <v>99</v>
      </c>
      <c r="N36" s="192"/>
      <c r="O36" s="192"/>
      <c r="P36" s="192"/>
      <c r="Q36" s="192"/>
      <c r="R36" s="192"/>
      <c r="S36" s="192"/>
      <c r="T36" s="192"/>
      <c r="U36" s="192"/>
      <c r="V36" s="192"/>
      <c r="W36" s="192"/>
      <c r="X36" s="192"/>
      <c r="Y36" s="192"/>
      <c r="Z36" s="192"/>
      <c r="AA36" s="192"/>
      <c r="AB36" s="192"/>
      <c r="AC36" s="192"/>
      <c r="AD36" s="192"/>
      <c r="AE36" s="193"/>
      <c r="AF36" s="16"/>
    </row>
    <row r="37" spans="1:33" ht="19.5" customHeight="1" x14ac:dyDescent="0.2">
      <c r="A37" s="68"/>
      <c r="B37" s="69"/>
      <c r="C37" s="69"/>
      <c r="D37" s="69"/>
      <c r="E37" s="70"/>
      <c r="F37" s="187"/>
      <c r="G37" s="188"/>
      <c r="H37" s="188"/>
      <c r="I37" s="188"/>
      <c r="J37" s="188"/>
      <c r="K37" s="188"/>
      <c r="L37" s="190"/>
      <c r="M37" s="194"/>
      <c r="N37" s="195"/>
      <c r="O37" s="195"/>
      <c r="P37" s="195"/>
      <c r="Q37" s="195"/>
      <c r="R37" s="195"/>
      <c r="S37" s="195"/>
      <c r="T37" s="195"/>
      <c r="U37" s="195"/>
      <c r="V37" s="195"/>
      <c r="W37" s="195"/>
      <c r="X37" s="195"/>
      <c r="Y37" s="195"/>
      <c r="Z37" s="195"/>
      <c r="AA37" s="195"/>
      <c r="AB37" s="195"/>
      <c r="AC37" s="195"/>
      <c r="AD37" s="195"/>
      <c r="AE37" s="196"/>
      <c r="AF37" s="16"/>
      <c r="AG37" s="7"/>
    </row>
    <row r="38" spans="1:33" ht="19.5" customHeight="1" x14ac:dyDescent="0.2">
      <c r="A38" s="44"/>
      <c r="B38" s="45"/>
      <c r="C38" s="45"/>
      <c r="D38" s="45"/>
      <c r="E38" s="46"/>
      <c r="F38" s="180"/>
      <c r="G38" s="57"/>
      <c r="H38" s="57"/>
      <c r="I38" s="57"/>
      <c r="J38" s="57"/>
      <c r="K38" s="57"/>
      <c r="L38" s="183"/>
      <c r="M38" s="197"/>
      <c r="N38" s="197"/>
      <c r="O38" s="197"/>
      <c r="P38" s="197"/>
      <c r="Q38" s="197"/>
      <c r="R38" s="197"/>
      <c r="S38" s="197"/>
      <c r="T38" s="197"/>
      <c r="U38" s="197"/>
      <c r="V38" s="197"/>
      <c r="W38" s="197"/>
      <c r="X38" s="197"/>
      <c r="Y38" s="197"/>
      <c r="Z38" s="197"/>
      <c r="AA38" s="197"/>
      <c r="AB38" s="197"/>
      <c r="AC38" s="197"/>
      <c r="AD38" s="197"/>
      <c r="AE38" s="198"/>
      <c r="AF38" s="16"/>
      <c r="AG38" s="7"/>
    </row>
    <row r="39" spans="1:33" ht="18.899999999999999" customHeight="1" x14ac:dyDescent="0.2">
      <c r="A39" s="91" t="s">
        <v>96</v>
      </c>
      <c r="B39" s="91"/>
      <c r="C39" s="91"/>
      <c r="D39" s="91"/>
      <c r="E39" s="91"/>
      <c r="F39" s="91"/>
      <c r="G39" s="91"/>
      <c r="H39" s="91"/>
      <c r="I39" s="91"/>
      <c r="J39" s="91"/>
      <c r="K39" s="91"/>
      <c r="L39" s="91"/>
      <c r="M39" s="91"/>
      <c r="N39" s="91"/>
      <c r="O39" s="92" t="s">
        <v>4</v>
      </c>
      <c r="P39" s="92"/>
      <c r="Q39" s="92"/>
      <c r="R39" s="92"/>
      <c r="S39" s="92"/>
      <c r="T39" s="92"/>
      <c r="U39" s="92"/>
      <c r="V39" s="92"/>
      <c r="W39" s="92"/>
      <c r="X39" s="92"/>
      <c r="Y39" s="92"/>
      <c r="Z39" s="92"/>
      <c r="AA39" s="92"/>
      <c r="AB39" s="92"/>
      <c r="AC39" s="92"/>
      <c r="AD39" s="92"/>
      <c r="AE39" s="92"/>
    </row>
    <row r="40" spans="1:33" s="19" customFormat="1" ht="20.100000000000001" customHeight="1" x14ac:dyDescent="0.2">
      <c r="A40" s="41" t="s">
        <v>57</v>
      </c>
      <c r="B40" s="42"/>
      <c r="C40" s="42"/>
      <c r="D40" s="42"/>
      <c r="E40" s="43"/>
      <c r="F40" s="71" t="s">
        <v>3</v>
      </c>
      <c r="G40" s="72"/>
      <c r="H40" s="79" t="s">
        <v>6</v>
      </c>
      <c r="I40" s="79"/>
      <c r="J40" s="79"/>
      <c r="K40" s="79"/>
      <c r="L40" s="79"/>
      <c r="M40" s="18"/>
      <c r="N40" s="72" t="s">
        <v>3</v>
      </c>
      <c r="O40" s="72"/>
      <c r="P40" s="79" t="s">
        <v>85</v>
      </c>
      <c r="Q40" s="79"/>
      <c r="R40" s="79"/>
      <c r="S40" s="79"/>
      <c r="T40" s="79"/>
      <c r="U40" s="79"/>
      <c r="V40" s="79"/>
      <c r="W40" s="79"/>
      <c r="X40" s="79"/>
      <c r="Y40" s="79"/>
      <c r="Z40" s="79"/>
      <c r="AA40" s="79"/>
      <c r="AB40" s="79"/>
      <c r="AC40" s="79"/>
      <c r="AD40" s="79"/>
      <c r="AE40" s="80"/>
      <c r="AF40" s="27" t="str">
        <f>IF(F40="■",IF(N40="■"," ← 【注意】 どちらか片方を選択して下さい。",""),IF(F40="□",IF(N40="□"," ← 【案内】 測定セットの送付先を選択して下さい。",""),""))</f>
        <v xml:space="preserve"> ← 【案内】 測定セットの送付先を選択して下さい。</v>
      </c>
    </row>
    <row r="41" spans="1:33" s="19" customFormat="1" ht="20.100000000000001" customHeight="1" x14ac:dyDescent="0.2">
      <c r="A41" s="68"/>
      <c r="B41" s="69"/>
      <c r="C41" s="69"/>
      <c r="D41" s="69"/>
      <c r="E41" s="70"/>
      <c r="F41" s="75" t="s">
        <v>47</v>
      </c>
      <c r="G41" s="76"/>
      <c r="H41" s="95" t="s">
        <v>60</v>
      </c>
      <c r="I41" s="96"/>
      <c r="J41" s="84"/>
      <c r="K41" s="84"/>
      <c r="L41" s="84"/>
      <c r="M41" s="84"/>
      <c r="N41" s="84"/>
      <c r="O41" s="84"/>
      <c r="P41" s="85" t="s">
        <v>61</v>
      </c>
      <c r="Q41" s="86"/>
      <c r="R41" s="87"/>
      <c r="S41" s="87"/>
      <c r="T41" s="87"/>
      <c r="U41" s="87"/>
      <c r="V41" s="87"/>
      <c r="W41" s="87"/>
      <c r="X41" s="85" t="s">
        <v>62</v>
      </c>
      <c r="Y41" s="86"/>
      <c r="Z41" s="87"/>
      <c r="AA41" s="87"/>
      <c r="AB41" s="87"/>
      <c r="AC41" s="87"/>
      <c r="AD41" s="87"/>
      <c r="AE41" s="130"/>
      <c r="AF41" s="26" t="str">
        <f>IF(OR(J41="",R41="",Z41=""), " ← 【案内】 その他を選択した場合は「所属」「氏名」「電話番号」を入力して下さい。","")</f>
        <v xml:space="preserve"> ← 【案内】 その他を選択した場合は「所属」「氏名」「電話番号」を入力して下さい。</v>
      </c>
    </row>
    <row r="42" spans="1:33" s="19" customFormat="1" ht="20.100000000000001" customHeight="1" x14ac:dyDescent="0.2">
      <c r="A42" s="68"/>
      <c r="B42" s="69"/>
      <c r="C42" s="69"/>
      <c r="D42" s="69"/>
      <c r="E42" s="70"/>
      <c r="F42" s="75"/>
      <c r="G42" s="76"/>
      <c r="H42" s="95" t="s">
        <v>63</v>
      </c>
      <c r="I42" s="96"/>
      <c r="J42" s="1" t="s">
        <v>64</v>
      </c>
      <c r="K42" s="85"/>
      <c r="L42" s="85"/>
      <c r="M42" s="1" t="s">
        <v>65</v>
      </c>
      <c r="N42" s="99"/>
      <c r="O42" s="99"/>
      <c r="P42" s="99"/>
      <c r="Q42" s="85"/>
      <c r="R42" s="85"/>
      <c r="S42" s="85"/>
      <c r="T42" s="85"/>
      <c r="U42" s="85"/>
      <c r="V42" s="85"/>
      <c r="W42" s="85"/>
      <c r="X42" s="85"/>
      <c r="Y42" s="85"/>
      <c r="Z42" s="85"/>
      <c r="AA42" s="85"/>
      <c r="AB42" s="85"/>
      <c r="AC42" s="85"/>
      <c r="AD42" s="85"/>
      <c r="AE42" s="100"/>
      <c r="AF42" s="26" t="str">
        <f>IF(OR(K42="",N42="")," ← 【案内】 その他を選択した場合は「郵便番号」を入力して下さい。","")</f>
        <v xml:space="preserve"> ← 【案内】 その他を選択した場合は「郵便番号」を入力して下さい。</v>
      </c>
    </row>
    <row r="43" spans="1:33" s="19" customFormat="1" ht="20.100000000000001" customHeight="1" x14ac:dyDescent="0.2">
      <c r="A43" s="44"/>
      <c r="B43" s="45"/>
      <c r="C43" s="45"/>
      <c r="D43" s="45"/>
      <c r="E43" s="46"/>
      <c r="F43" s="77"/>
      <c r="G43" s="78"/>
      <c r="H43" s="97"/>
      <c r="I43" s="98"/>
      <c r="J43" s="101"/>
      <c r="K43" s="101"/>
      <c r="L43" s="101"/>
      <c r="M43" s="101"/>
      <c r="N43" s="101" t="s">
        <v>5</v>
      </c>
      <c r="O43" s="101"/>
      <c r="P43" s="102"/>
      <c r="Q43" s="102"/>
      <c r="R43" s="102"/>
      <c r="S43" s="102"/>
      <c r="T43" s="102"/>
      <c r="U43" s="102"/>
      <c r="V43" s="102"/>
      <c r="W43" s="102"/>
      <c r="X43" s="102"/>
      <c r="Y43" s="102"/>
      <c r="Z43" s="102"/>
      <c r="AA43" s="102"/>
      <c r="AB43" s="102"/>
      <c r="AC43" s="102"/>
      <c r="AD43" s="102"/>
      <c r="AE43" s="103"/>
      <c r="AF43" s="26" t="str">
        <f>IF(OR(J43="",P43=""), " ← 【案内】 その他を選択した場合は「住所」を入力して下さい［都道府県はプルダウンより選択］。","")</f>
        <v xml:space="preserve"> ← 【案内】 その他を選択した場合は「住所」を入力して下さい［都道府県はプルダウンより選択］。</v>
      </c>
    </row>
    <row r="44" spans="1:33" s="19" customFormat="1" ht="20.100000000000001" customHeight="1" x14ac:dyDescent="0.2">
      <c r="A44" s="41" t="s">
        <v>58</v>
      </c>
      <c r="B44" s="42"/>
      <c r="C44" s="42"/>
      <c r="D44" s="42"/>
      <c r="E44" s="43"/>
      <c r="F44" s="71" t="s">
        <v>3</v>
      </c>
      <c r="G44" s="72"/>
      <c r="H44" s="79" t="s">
        <v>59</v>
      </c>
      <c r="I44" s="79"/>
      <c r="J44" s="79"/>
      <c r="K44" s="79"/>
      <c r="L44" s="79"/>
      <c r="M44" s="79"/>
      <c r="N44" s="72" t="s">
        <v>3</v>
      </c>
      <c r="O44" s="72"/>
      <c r="P44" s="79" t="s">
        <v>6</v>
      </c>
      <c r="Q44" s="79"/>
      <c r="R44" s="79"/>
      <c r="S44" s="79"/>
      <c r="T44" s="79"/>
      <c r="U44" s="72" t="s">
        <v>3</v>
      </c>
      <c r="V44" s="72"/>
      <c r="W44" s="79" t="s">
        <v>86</v>
      </c>
      <c r="X44" s="79"/>
      <c r="Y44" s="79"/>
      <c r="Z44" s="79"/>
      <c r="AA44" s="79"/>
      <c r="AB44" s="79"/>
      <c r="AC44" s="79"/>
      <c r="AD44" s="79"/>
      <c r="AE44" s="80"/>
      <c r="AF44" s="27" t="str">
        <f>IF(F44="■",IF(F44="■",IF(OR(N44="■",U44="■")," ← 【注意】 送付先を１つのみ選択して下さい。",""),""), IF(U44="■",IF(OR(N44="■",F44="■")," ← 【注意】 送付先を１つのみ選択して下さい。",""),IF(F44="□",IF(N44="□",IF(U44="□"," ← 【案内】 請求書の送付先を選択して下さい。",""),""),"")))</f>
        <v xml:space="preserve"> ← 【案内】 請求書の送付先を選択して下さい。</v>
      </c>
    </row>
    <row r="45" spans="1:33" s="19" customFormat="1" ht="20.100000000000001" customHeight="1" x14ac:dyDescent="0.2">
      <c r="A45" s="68"/>
      <c r="B45" s="69"/>
      <c r="C45" s="69"/>
      <c r="D45" s="69"/>
      <c r="E45" s="70"/>
      <c r="F45" s="73" t="s">
        <v>47</v>
      </c>
      <c r="G45" s="74"/>
      <c r="H45" s="95" t="s">
        <v>60</v>
      </c>
      <c r="I45" s="96"/>
      <c r="J45" s="84"/>
      <c r="K45" s="84"/>
      <c r="L45" s="84"/>
      <c r="M45" s="84"/>
      <c r="N45" s="84"/>
      <c r="O45" s="84"/>
      <c r="P45" s="85" t="s">
        <v>61</v>
      </c>
      <c r="Q45" s="86"/>
      <c r="R45" s="87"/>
      <c r="S45" s="87"/>
      <c r="T45" s="87"/>
      <c r="U45" s="87"/>
      <c r="V45" s="87"/>
      <c r="W45" s="88"/>
      <c r="X45" s="85" t="s">
        <v>62</v>
      </c>
      <c r="Y45" s="86"/>
      <c r="Z45" s="93"/>
      <c r="AA45" s="93"/>
      <c r="AB45" s="93"/>
      <c r="AC45" s="93"/>
      <c r="AD45" s="93"/>
      <c r="AE45" s="94"/>
      <c r="AF45" s="26" t="str">
        <f>IF(OR(J45="",R45="",Z45=""), " ← 【案内】 その他を選択した場合は「所属」「氏名」「電話番号」を入力して下さい。","")</f>
        <v xml:space="preserve"> ← 【案内】 その他を選択した場合は「所属」「氏名」「電話番号」を入力して下さい。</v>
      </c>
    </row>
    <row r="46" spans="1:33" s="19" customFormat="1" ht="20.100000000000001" customHeight="1" x14ac:dyDescent="0.2">
      <c r="A46" s="68"/>
      <c r="B46" s="69"/>
      <c r="C46" s="69"/>
      <c r="D46" s="69"/>
      <c r="E46" s="70"/>
      <c r="F46" s="75"/>
      <c r="G46" s="76"/>
      <c r="H46" s="95" t="s">
        <v>63</v>
      </c>
      <c r="I46" s="96"/>
      <c r="J46" s="1" t="s">
        <v>64</v>
      </c>
      <c r="K46" s="85"/>
      <c r="L46" s="85"/>
      <c r="M46" s="1" t="s">
        <v>65</v>
      </c>
      <c r="N46" s="99"/>
      <c r="O46" s="99"/>
      <c r="P46" s="99"/>
      <c r="Q46" s="85"/>
      <c r="R46" s="85"/>
      <c r="S46" s="85"/>
      <c r="T46" s="85"/>
      <c r="U46" s="85"/>
      <c r="V46" s="85"/>
      <c r="W46" s="85"/>
      <c r="X46" s="85"/>
      <c r="Y46" s="85"/>
      <c r="Z46" s="85"/>
      <c r="AA46" s="85"/>
      <c r="AB46" s="85"/>
      <c r="AC46" s="85"/>
      <c r="AD46" s="85"/>
      <c r="AE46" s="100"/>
      <c r="AF46" s="26" t="str">
        <f>IF(OR(K46="",N46=""), " ← 【案内】 その他を選択した場合は「郵便番号」を入力して下さい。","")</f>
        <v xml:space="preserve"> ← 【案内】 その他を選択した場合は「郵便番号」を入力して下さい。</v>
      </c>
    </row>
    <row r="47" spans="1:33" s="19" customFormat="1" ht="20.100000000000001" customHeight="1" x14ac:dyDescent="0.2">
      <c r="A47" s="44"/>
      <c r="B47" s="45"/>
      <c r="C47" s="45"/>
      <c r="D47" s="45"/>
      <c r="E47" s="46"/>
      <c r="F47" s="77"/>
      <c r="G47" s="78"/>
      <c r="H47" s="97"/>
      <c r="I47" s="98"/>
      <c r="J47" s="101"/>
      <c r="K47" s="101"/>
      <c r="L47" s="101"/>
      <c r="M47" s="101"/>
      <c r="N47" s="101" t="s">
        <v>5</v>
      </c>
      <c r="O47" s="101"/>
      <c r="P47" s="102"/>
      <c r="Q47" s="102"/>
      <c r="R47" s="102"/>
      <c r="S47" s="102"/>
      <c r="T47" s="102"/>
      <c r="U47" s="102"/>
      <c r="V47" s="102"/>
      <c r="W47" s="102"/>
      <c r="X47" s="102"/>
      <c r="Y47" s="102"/>
      <c r="Z47" s="102"/>
      <c r="AA47" s="102"/>
      <c r="AB47" s="102"/>
      <c r="AC47" s="102"/>
      <c r="AD47" s="102"/>
      <c r="AE47" s="103"/>
      <c r="AF47" s="26" t="str">
        <f>IF(OR(J47="",P47=""), " ← 【案内】 その他を選択した場合は「住所」を入力して下さい［都道府県はプルダウンより選択］。","")</f>
        <v xml:space="preserve"> ← 【案内】 その他を選択した場合は「住所」を入力して下さい［都道府県はプルダウンより選択］。</v>
      </c>
    </row>
    <row r="48" spans="1:33" s="19" customFormat="1" ht="20.100000000000001" customHeight="1" x14ac:dyDescent="0.2">
      <c r="A48" s="81" t="s">
        <v>66</v>
      </c>
      <c r="B48" s="82"/>
      <c r="C48" s="82"/>
      <c r="D48" s="82"/>
      <c r="E48" s="83"/>
      <c r="F48" s="72" t="s">
        <v>3</v>
      </c>
      <c r="G48" s="72"/>
      <c r="H48" s="89" t="s">
        <v>67</v>
      </c>
      <c r="I48" s="89"/>
      <c r="J48" s="89"/>
      <c r="K48" s="89"/>
      <c r="L48" s="89"/>
      <c r="M48" s="89"/>
      <c r="N48" s="72" t="s">
        <v>3</v>
      </c>
      <c r="O48" s="72"/>
      <c r="P48" s="20" t="s">
        <v>47</v>
      </c>
      <c r="Q48" s="20"/>
      <c r="R48" s="21" t="s">
        <v>68</v>
      </c>
      <c r="S48" s="90"/>
      <c r="T48" s="90"/>
      <c r="U48" s="90"/>
      <c r="V48" s="90"/>
      <c r="W48" s="90"/>
      <c r="X48" s="90"/>
      <c r="Y48" s="90"/>
      <c r="Z48" s="90"/>
      <c r="AA48" s="90"/>
      <c r="AB48" s="90"/>
      <c r="AC48" s="90"/>
      <c r="AD48" s="90"/>
      <c r="AE48" s="22" t="s">
        <v>69</v>
      </c>
      <c r="AF48" s="27" t="str">
        <f>IF(F48="■",IF(N48="■"," ← 【注意】 どちらか片方を選択して下さい。",""),IF(F48="□",IF(N48="□"," ← 【案内】 請求書に記載する宛名について選択して下さい。",""),""))</f>
        <v xml:space="preserve"> ← 【案内】 請求書に記載する宛名について選択して下さい。</v>
      </c>
    </row>
    <row r="49" spans="1:31" s="19" customFormat="1" ht="20.100000000000001" customHeight="1" x14ac:dyDescent="0.2">
      <c r="A49" s="15"/>
      <c r="B49" s="15"/>
      <c r="C49" s="15"/>
      <c r="D49" s="15"/>
      <c r="E49" s="15"/>
      <c r="F49" s="23"/>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row>
    <row r="50" spans="1:31" s="19" customFormat="1" ht="9.75" customHeight="1" x14ac:dyDescent="0.2">
      <c r="A50" s="41" t="s">
        <v>87</v>
      </c>
      <c r="B50" s="51"/>
      <c r="C50" s="51"/>
      <c r="D50" s="51"/>
      <c r="E50" s="52"/>
      <c r="F50" s="59" t="s">
        <v>100</v>
      </c>
      <c r="G50" s="60"/>
      <c r="H50" s="60"/>
      <c r="I50" s="60"/>
      <c r="J50" s="60"/>
      <c r="K50" s="60"/>
      <c r="L50" s="60"/>
      <c r="M50" s="60"/>
      <c r="N50" s="60"/>
      <c r="O50" s="60"/>
      <c r="P50" s="60"/>
      <c r="Q50" s="60"/>
      <c r="R50" s="60"/>
      <c r="S50" s="60"/>
      <c r="T50" s="60"/>
      <c r="U50" s="60"/>
      <c r="V50" s="60"/>
      <c r="W50" s="60"/>
      <c r="X50" s="60"/>
      <c r="Y50" s="60"/>
      <c r="Z50" s="60"/>
      <c r="AA50" s="60"/>
      <c r="AB50" s="60"/>
      <c r="AC50" s="60"/>
      <c r="AD50" s="60"/>
      <c r="AE50" s="61"/>
    </row>
    <row r="51" spans="1:31" s="19" customFormat="1" ht="9.75" customHeight="1" x14ac:dyDescent="0.2">
      <c r="A51" s="53"/>
      <c r="B51" s="54"/>
      <c r="C51" s="54"/>
      <c r="D51" s="54"/>
      <c r="E51" s="55"/>
      <c r="F51" s="62"/>
      <c r="G51" s="63"/>
      <c r="H51" s="63"/>
      <c r="I51" s="63"/>
      <c r="J51" s="63"/>
      <c r="K51" s="63"/>
      <c r="L51" s="63"/>
      <c r="M51" s="63"/>
      <c r="N51" s="63"/>
      <c r="O51" s="63"/>
      <c r="P51" s="63"/>
      <c r="Q51" s="63"/>
      <c r="R51" s="63"/>
      <c r="S51" s="63"/>
      <c r="T51" s="63"/>
      <c r="U51" s="63"/>
      <c r="V51" s="63"/>
      <c r="W51" s="63"/>
      <c r="X51" s="63"/>
      <c r="Y51" s="63"/>
      <c r="Z51" s="63"/>
      <c r="AA51" s="63"/>
      <c r="AB51" s="63"/>
      <c r="AC51" s="63"/>
      <c r="AD51" s="63"/>
      <c r="AE51" s="64"/>
    </row>
    <row r="52" spans="1:31" s="19" customFormat="1" ht="9.75" customHeight="1" x14ac:dyDescent="0.2">
      <c r="A52" s="53"/>
      <c r="B52" s="54"/>
      <c r="C52" s="54"/>
      <c r="D52" s="54"/>
      <c r="E52" s="55"/>
      <c r="F52" s="62"/>
      <c r="G52" s="63"/>
      <c r="H52" s="63"/>
      <c r="I52" s="63"/>
      <c r="J52" s="63"/>
      <c r="K52" s="63"/>
      <c r="L52" s="63"/>
      <c r="M52" s="63"/>
      <c r="N52" s="63"/>
      <c r="O52" s="63"/>
      <c r="P52" s="63"/>
      <c r="Q52" s="63"/>
      <c r="R52" s="63"/>
      <c r="S52" s="63"/>
      <c r="T52" s="63"/>
      <c r="U52" s="63"/>
      <c r="V52" s="63"/>
      <c r="W52" s="63"/>
      <c r="X52" s="63"/>
      <c r="Y52" s="63"/>
      <c r="Z52" s="63"/>
      <c r="AA52" s="63"/>
      <c r="AB52" s="63"/>
      <c r="AC52" s="63"/>
      <c r="AD52" s="63"/>
      <c r="AE52" s="64"/>
    </row>
    <row r="53" spans="1:31" s="19" customFormat="1" ht="9.75" customHeight="1" x14ac:dyDescent="0.2">
      <c r="A53" s="53"/>
      <c r="B53" s="54"/>
      <c r="C53" s="54"/>
      <c r="D53" s="54"/>
      <c r="E53" s="55"/>
      <c r="F53" s="62"/>
      <c r="G53" s="63"/>
      <c r="H53" s="63"/>
      <c r="I53" s="63"/>
      <c r="J53" s="63"/>
      <c r="K53" s="63"/>
      <c r="L53" s="63"/>
      <c r="M53" s="63"/>
      <c r="N53" s="63"/>
      <c r="O53" s="63"/>
      <c r="P53" s="63"/>
      <c r="Q53" s="63"/>
      <c r="R53" s="63"/>
      <c r="S53" s="63"/>
      <c r="T53" s="63"/>
      <c r="U53" s="63"/>
      <c r="V53" s="63"/>
      <c r="W53" s="63"/>
      <c r="X53" s="63"/>
      <c r="Y53" s="63"/>
      <c r="Z53" s="63"/>
      <c r="AA53" s="63"/>
      <c r="AB53" s="63"/>
      <c r="AC53" s="63"/>
      <c r="AD53" s="63"/>
      <c r="AE53" s="64"/>
    </row>
    <row r="54" spans="1:31" s="19" customFormat="1" ht="10.5" customHeight="1" x14ac:dyDescent="0.2">
      <c r="A54" s="53"/>
      <c r="B54" s="54"/>
      <c r="C54" s="54"/>
      <c r="D54" s="54"/>
      <c r="E54" s="55"/>
      <c r="F54" s="62"/>
      <c r="G54" s="63"/>
      <c r="H54" s="63"/>
      <c r="I54" s="63"/>
      <c r="J54" s="63"/>
      <c r="K54" s="63"/>
      <c r="L54" s="63"/>
      <c r="M54" s="63"/>
      <c r="N54" s="63"/>
      <c r="O54" s="63"/>
      <c r="P54" s="63"/>
      <c r="Q54" s="63"/>
      <c r="R54" s="63"/>
      <c r="S54" s="63"/>
      <c r="T54" s="63"/>
      <c r="U54" s="63"/>
      <c r="V54" s="63"/>
      <c r="W54" s="63"/>
      <c r="X54" s="63"/>
      <c r="Y54" s="63"/>
      <c r="Z54" s="63"/>
      <c r="AA54" s="63"/>
      <c r="AB54" s="63"/>
      <c r="AC54" s="63"/>
      <c r="AD54" s="63"/>
      <c r="AE54" s="64"/>
    </row>
    <row r="55" spans="1:31" s="19" customFormat="1" ht="9.75" customHeight="1" x14ac:dyDescent="0.2">
      <c r="A55" s="53"/>
      <c r="B55" s="54"/>
      <c r="C55" s="54"/>
      <c r="D55" s="54"/>
      <c r="E55" s="55"/>
      <c r="F55" s="62"/>
      <c r="G55" s="63"/>
      <c r="H55" s="63"/>
      <c r="I55" s="63"/>
      <c r="J55" s="63"/>
      <c r="K55" s="63"/>
      <c r="L55" s="63"/>
      <c r="M55" s="63"/>
      <c r="N55" s="63"/>
      <c r="O55" s="63"/>
      <c r="P55" s="63"/>
      <c r="Q55" s="63"/>
      <c r="R55" s="63"/>
      <c r="S55" s="63"/>
      <c r="T55" s="63"/>
      <c r="U55" s="63"/>
      <c r="V55" s="63"/>
      <c r="W55" s="63"/>
      <c r="X55" s="63"/>
      <c r="Y55" s="63"/>
      <c r="Z55" s="63"/>
      <c r="AA55" s="63"/>
      <c r="AB55" s="63"/>
      <c r="AC55" s="63"/>
      <c r="AD55" s="63"/>
      <c r="AE55" s="64"/>
    </row>
    <row r="56" spans="1:31" s="19" customFormat="1" ht="9.75" customHeight="1" x14ac:dyDescent="0.2">
      <c r="A56" s="53"/>
      <c r="B56" s="54"/>
      <c r="C56" s="54"/>
      <c r="D56" s="54"/>
      <c r="E56" s="55"/>
      <c r="F56" s="62"/>
      <c r="G56" s="63"/>
      <c r="H56" s="63"/>
      <c r="I56" s="63"/>
      <c r="J56" s="63"/>
      <c r="K56" s="63"/>
      <c r="L56" s="63"/>
      <c r="M56" s="63"/>
      <c r="N56" s="63"/>
      <c r="O56" s="63"/>
      <c r="P56" s="63"/>
      <c r="Q56" s="63"/>
      <c r="R56" s="63"/>
      <c r="S56" s="63"/>
      <c r="T56" s="63"/>
      <c r="U56" s="63"/>
      <c r="V56" s="63"/>
      <c r="W56" s="63"/>
      <c r="X56" s="63"/>
      <c r="Y56" s="63"/>
      <c r="Z56" s="63"/>
      <c r="AA56" s="63"/>
      <c r="AB56" s="63"/>
      <c r="AC56" s="63"/>
      <c r="AD56" s="63"/>
      <c r="AE56" s="64"/>
    </row>
    <row r="57" spans="1:31" s="19" customFormat="1" ht="9.75" customHeight="1" x14ac:dyDescent="0.2">
      <c r="A57" s="53"/>
      <c r="B57" s="54"/>
      <c r="C57" s="54"/>
      <c r="D57" s="54"/>
      <c r="E57" s="55"/>
      <c r="F57" s="62"/>
      <c r="G57" s="63"/>
      <c r="H57" s="63"/>
      <c r="I57" s="63"/>
      <c r="J57" s="63"/>
      <c r="K57" s="63"/>
      <c r="L57" s="63"/>
      <c r="M57" s="63"/>
      <c r="N57" s="63"/>
      <c r="O57" s="63"/>
      <c r="P57" s="63"/>
      <c r="Q57" s="63"/>
      <c r="R57" s="63"/>
      <c r="S57" s="63"/>
      <c r="T57" s="63"/>
      <c r="U57" s="63"/>
      <c r="V57" s="63"/>
      <c r="W57" s="63"/>
      <c r="X57" s="63"/>
      <c r="Y57" s="63"/>
      <c r="Z57" s="63"/>
      <c r="AA57" s="63"/>
      <c r="AB57" s="63"/>
      <c r="AC57" s="63"/>
      <c r="AD57" s="63"/>
      <c r="AE57" s="64"/>
    </row>
    <row r="58" spans="1:31" s="19" customFormat="1" ht="9.75" customHeight="1" x14ac:dyDescent="0.2">
      <c r="A58" s="56"/>
      <c r="B58" s="57"/>
      <c r="C58" s="57"/>
      <c r="D58" s="57"/>
      <c r="E58" s="58"/>
      <c r="F58" s="65"/>
      <c r="G58" s="66"/>
      <c r="H58" s="66"/>
      <c r="I58" s="66"/>
      <c r="J58" s="66"/>
      <c r="K58" s="66"/>
      <c r="L58" s="66"/>
      <c r="M58" s="66"/>
      <c r="N58" s="66"/>
      <c r="O58" s="66"/>
      <c r="P58" s="66"/>
      <c r="Q58" s="66"/>
      <c r="R58" s="66"/>
      <c r="S58" s="66"/>
      <c r="T58" s="66"/>
      <c r="U58" s="66"/>
      <c r="V58" s="66"/>
      <c r="W58" s="66"/>
      <c r="X58" s="66"/>
      <c r="Y58" s="66"/>
      <c r="Z58" s="66"/>
      <c r="AA58" s="66"/>
      <c r="AB58" s="66"/>
      <c r="AC58" s="66"/>
      <c r="AD58" s="66"/>
      <c r="AE58" s="67"/>
    </row>
    <row r="59" spans="1:31" s="19" customFormat="1" ht="15" customHeight="1" x14ac:dyDescent="0.2"/>
    <row r="60" spans="1:31" s="19" customFormat="1" ht="20.100000000000001" customHeight="1" x14ac:dyDescent="0.2">
      <c r="A60" s="41" t="s">
        <v>101</v>
      </c>
      <c r="B60" s="42"/>
      <c r="C60" s="42"/>
      <c r="D60" s="42"/>
      <c r="E60" s="43"/>
      <c r="F60" s="47" t="s">
        <v>102</v>
      </c>
      <c r="G60" s="48"/>
      <c r="H60" s="48"/>
      <c r="I60" s="49"/>
      <c r="J60" s="36"/>
      <c r="K60" s="36"/>
      <c r="L60" s="36"/>
      <c r="M60" s="36"/>
      <c r="N60" s="36"/>
      <c r="O60" s="36"/>
      <c r="P60" s="36"/>
      <c r="Q60" s="36"/>
      <c r="R60" s="36"/>
      <c r="S60" s="36"/>
      <c r="T60" s="36"/>
      <c r="U60" s="36"/>
      <c r="V60" s="36"/>
      <c r="W60" s="36"/>
      <c r="X60" s="36"/>
      <c r="Y60" s="36"/>
      <c r="Z60" s="36"/>
      <c r="AA60" s="36"/>
      <c r="AB60" s="36"/>
      <c r="AC60" s="36"/>
      <c r="AD60" s="36"/>
      <c r="AE60" s="37"/>
    </row>
    <row r="61" spans="1:31" s="19" customFormat="1" ht="20.100000000000001" customHeight="1" x14ac:dyDescent="0.2">
      <c r="A61" s="44"/>
      <c r="B61" s="45"/>
      <c r="C61" s="45"/>
      <c r="D61" s="45"/>
      <c r="E61" s="46"/>
      <c r="F61" s="50" t="s">
        <v>103</v>
      </c>
      <c r="G61" s="48"/>
      <c r="H61" s="48"/>
      <c r="I61" s="49"/>
      <c r="J61" s="34"/>
      <c r="K61" s="34"/>
      <c r="L61" s="34"/>
      <c r="M61" s="34"/>
      <c r="N61" s="34"/>
      <c r="O61" s="34"/>
      <c r="P61" s="34"/>
      <c r="Q61" s="34"/>
      <c r="R61" s="34"/>
      <c r="S61" s="34"/>
      <c r="T61" s="34"/>
      <c r="U61" s="34"/>
      <c r="V61" s="34"/>
      <c r="W61" s="34"/>
      <c r="X61" s="34"/>
      <c r="Y61" s="34"/>
      <c r="Z61" s="34"/>
      <c r="AA61" s="34"/>
      <c r="AB61" s="34"/>
      <c r="AC61" s="34"/>
      <c r="AD61" s="34"/>
      <c r="AE61" s="35"/>
    </row>
    <row r="62" spans="1:31" s="19" customFormat="1" ht="20.100000000000001" customHeight="1" x14ac:dyDescent="0.2"/>
    <row r="63" spans="1:31" s="19" customFormat="1" ht="20.100000000000001" customHeight="1" x14ac:dyDescent="0.2"/>
    <row r="64" spans="1:31" s="19" customFormat="1" ht="20.100000000000001" customHeight="1" x14ac:dyDescent="0.2"/>
    <row r="65" s="19" customFormat="1" ht="20.100000000000001" customHeight="1" x14ac:dyDescent="0.2"/>
    <row r="66" s="19" customFormat="1" ht="20.100000000000001" customHeight="1" x14ac:dyDescent="0.2"/>
    <row r="67" s="19" customFormat="1" ht="20.100000000000001" customHeight="1" x14ac:dyDescent="0.2"/>
    <row r="68" s="19" customFormat="1" ht="20.100000000000001" customHeight="1" x14ac:dyDescent="0.2"/>
    <row r="69" s="19" customFormat="1" ht="20.100000000000001" customHeight="1" x14ac:dyDescent="0.2"/>
    <row r="70" s="19" customFormat="1" ht="20.100000000000001" customHeight="1" x14ac:dyDescent="0.2"/>
    <row r="71" s="19" customFormat="1" ht="20.100000000000001" customHeight="1" x14ac:dyDescent="0.2"/>
    <row r="72" s="19" customFormat="1" ht="20.100000000000001" customHeight="1" x14ac:dyDescent="0.2"/>
    <row r="73" s="19" customFormat="1" ht="20.100000000000001" customHeight="1" x14ac:dyDescent="0.2"/>
    <row r="74" s="19" customFormat="1" ht="20.100000000000001" customHeight="1" x14ac:dyDescent="0.2"/>
    <row r="75" s="19" customFormat="1" ht="20.100000000000001" customHeight="1" x14ac:dyDescent="0.2"/>
    <row r="76" s="19" customFormat="1" ht="20.100000000000001" customHeight="1" x14ac:dyDescent="0.2"/>
    <row r="77" s="19" customFormat="1" ht="20.100000000000001" customHeight="1" x14ac:dyDescent="0.2"/>
    <row r="78" s="19" customFormat="1" ht="20.100000000000001" customHeight="1" x14ac:dyDescent="0.2"/>
    <row r="79" s="19" customFormat="1" ht="20.100000000000001" customHeight="1" x14ac:dyDescent="0.2"/>
    <row r="80" s="19" customFormat="1" ht="20.100000000000001" customHeight="1" x14ac:dyDescent="0.2"/>
    <row r="81" spans="1:31" s="19" customFormat="1" ht="20.100000000000001" customHeight="1" x14ac:dyDescent="0.2"/>
    <row r="82" spans="1:31" s="19" customFormat="1" ht="20.100000000000001" customHeight="1" x14ac:dyDescent="0.2"/>
    <row r="83" spans="1:31" s="19" customFormat="1" ht="20.100000000000001" customHeight="1" x14ac:dyDescent="0.2"/>
    <row r="84" spans="1:31" s="19" customFormat="1" ht="20.100000000000001" customHeight="1" x14ac:dyDescent="0.2"/>
    <row r="85" spans="1:31" s="19" customFormat="1" ht="20.100000000000001" customHeight="1" x14ac:dyDescent="0.2"/>
    <row r="86" spans="1:31" s="19" customFormat="1" ht="20.100000000000001" customHeight="1" x14ac:dyDescent="0.2"/>
    <row r="87" spans="1:31" ht="20.100000000000001" customHeight="1"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row>
    <row r="88" spans="1:31" ht="20.100000000000001" customHeight="1"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row>
    <row r="89" spans="1:31" ht="20.100000000000001" customHeight="1"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row>
    <row r="90" spans="1:31" ht="20.100000000000001" customHeight="1"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row>
  </sheetData>
  <mergeCells count="154">
    <mergeCell ref="AD15:AE15"/>
    <mergeCell ref="P35:R35"/>
    <mergeCell ref="T35:U35"/>
    <mergeCell ref="W35:AE35"/>
    <mergeCell ref="A33:N33"/>
    <mergeCell ref="O33:AE33"/>
    <mergeCell ref="A34:E38"/>
    <mergeCell ref="F36:K38"/>
    <mergeCell ref="L36:L38"/>
    <mergeCell ref="M36:AE38"/>
    <mergeCell ref="F34:K34"/>
    <mergeCell ref="X19:AE19"/>
    <mergeCell ref="G19:I19"/>
    <mergeCell ref="A17:AE17"/>
    <mergeCell ref="A18:N18"/>
    <mergeCell ref="X21:AE21"/>
    <mergeCell ref="G20:I20"/>
    <mergeCell ref="K20:S20"/>
    <mergeCell ref="T19:V19"/>
    <mergeCell ref="O18:AE18"/>
    <mergeCell ref="G23:I23"/>
    <mergeCell ref="A1:I1"/>
    <mergeCell ref="A5:E5"/>
    <mergeCell ref="G5:AE5"/>
    <mergeCell ref="A10:E11"/>
    <mergeCell ref="G10:I10"/>
    <mergeCell ref="AC8:AD8"/>
    <mergeCell ref="W8:X8"/>
    <mergeCell ref="V14:AC14"/>
    <mergeCell ref="A14:E14"/>
    <mergeCell ref="R13:T13"/>
    <mergeCell ref="L11:AE11"/>
    <mergeCell ref="A13:E13"/>
    <mergeCell ref="F13:H13"/>
    <mergeCell ref="F14:H14"/>
    <mergeCell ref="E2:AA3"/>
    <mergeCell ref="R8:T8"/>
    <mergeCell ref="U8:V8"/>
    <mergeCell ref="Z8:AA8"/>
    <mergeCell ref="N10:AE10"/>
    <mergeCell ref="A9:E9"/>
    <mergeCell ref="A12:E12"/>
    <mergeCell ref="J14:Q14"/>
    <mergeCell ref="AD12:AE12"/>
    <mergeCell ref="AD13:AE13"/>
    <mergeCell ref="T20:AA20"/>
    <mergeCell ref="K19:S19"/>
    <mergeCell ref="J11:K11"/>
    <mergeCell ref="A8:P8"/>
    <mergeCell ref="F9:AE9"/>
    <mergeCell ref="F15:H15"/>
    <mergeCell ref="R14:T14"/>
    <mergeCell ref="F12:H12"/>
    <mergeCell ref="AD14:AE14"/>
    <mergeCell ref="V15:AC15"/>
    <mergeCell ref="V13:AC13"/>
    <mergeCell ref="K10:M10"/>
    <mergeCell ref="J13:Q13"/>
    <mergeCell ref="V12:AC12"/>
    <mergeCell ref="R12:T12"/>
    <mergeCell ref="J12:Q12"/>
    <mergeCell ref="J15:Q15"/>
    <mergeCell ref="F11:I11"/>
    <mergeCell ref="A15:E16"/>
    <mergeCell ref="AC20:AE20"/>
    <mergeCell ref="J16:AE16"/>
    <mergeCell ref="R15:T15"/>
    <mergeCell ref="F16:H16"/>
    <mergeCell ref="A19:F20"/>
    <mergeCell ref="N40:O40"/>
    <mergeCell ref="P40:AE40"/>
    <mergeCell ref="F41:G43"/>
    <mergeCell ref="Z41:AE41"/>
    <mergeCell ref="H42:I43"/>
    <mergeCell ref="K42:L42"/>
    <mergeCell ref="N42:P42"/>
    <mergeCell ref="Q42:AE42"/>
    <mergeCell ref="J43:M43"/>
    <mergeCell ref="N43:O43"/>
    <mergeCell ref="P43:AE43"/>
    <mergeCell ref="F40:G40"/>
    <mergeCell ref="H40:L40"/>
    <mergeCell ref="F27:K27"/>
    <mergeCell ref="M27:AE27"/>
    <mergeCell ref="X23:AE23"/>
    <mergeCell ref="K22:AE22"/>
    <mergeCell ref="G22:I22"/>
    <mergeCell ref="T21:V21"/>
    <mergeCell ref="K24:AE24"/>
    <mergeCell ref="M34:AE34"/>
    <mergeCell ref="F35:K35"/>
    <mergeCell ref="M35:O35"/>
    <mergeCell ref="A26:N26"/>
    <mergeCell ref="F28:K28"/>
    <mergeCell ref="M28:O28"/>
    <mergeCell ref="P28:R28"/>
    <mergeCell ref="T28:U28"/>
    <mergeCell ref="W28:AE28"/>
    <mergeCell ref="A32:AE32"/>
    <mergeCell ref="Z31:AE31"/>
    <mergeCell ref="F29:K31"/>
    <mergeCell ref="L29:L31"/>
    <mergeCell ref="M30:AE30"/>
    <mergeCell ref="M31:W31"/>
    <mergeCell ref="A27:E31"/>
    <mergeCell ref="A24:F24"/>
    <mergeCell ref="G24:I24"/>
    <mergeCell ref="A21:F22"/>
    <mergeCell ref="G21:I21"/>
    <mergeCell ref="A23:F23"/>
    <mergeCell ref="K21:S21"/>
    <mergeCell ref="O26:AE26"/>
    <mergeCell ref="K23:S23"/>
    <mergeCell ref="T23:V23"/>
    <mergeCell ref="A25:AE25"/>
    <mergeCell ref="A39:N39"/>
    <mergeCell ref="O39:AE39"/>
    <mergeCell ref="P41:Q41"/>
    <mergeCell ref="R41:W41"/>
    <mergeCell ref="Z45:AE45"/>
    <mergeCell ref="H46:I47"/>
    <mergeCell ref="K46:L46"/>
    <mergeCell ref="N46:P46"/>
    <mergeCell ref="Q46:AE46"/>
    <mergeCell ref="J47:M47"/>
    <mergeCell ref="H45:I45"/>
    <mergeCell ref="P44:T44"/>
    <mergeCell ref="U44:V44"/>
    <mergeCell ref="X41:Y41"/>
    <mergeCell ref="H41:I41"/>
    <mergeCell ref="J41:O41"/>
    <mergeCell ref="H44:M44"/>
    <mergeCell ref="N47:O47"/>
    <mergeCell ref="P47:AE47"/>
    <mergeCell ref="A40:E43"/>
    <mergeCell ref="A60:E61"/>
    <mergeCell ref="F60:I60"/>
    <mergeCell ref="F61:I61"/>
    <mergeCell ref="A50:E58"/>
    <mergeCell ref="F50:AE58"/>
    <mergeCell ref="A44:E47"/>
    <mergeCell ref="F44:G44"/>
    <mergeCell ref="N44:O44"/>
    <mergeCell ref="F45:G47"/>
    <mergeCell ref="W44:AE44"/>
    <mergeCell ref="A48:E48"/>
    <mergeCell ref="F48:G48"/>
    <mergeCell ref="J45:O45"/>
    <mergeCell ref="P45:Q45"/>
    <mergeCell ref="R45:W45"/>
    <mergeCell ref="X45:Y45"/>
    <mergeCell ref="H48:M48"/>
    <mergeCell ref="N48:O48"/>
    <mergeCell ref="S48:AD48"/>
  </mergeCells>
  <phoneticPr fontId="1"/>
  <conditionalFormatting sqref="F9 G10 J11 K10 F11 L11 V12:AC14 J12:Q15 V14:V15 W8 Z8 AC8 X19 AC20 X21 X23 K19:K24 J41 R41 Z41 K42 N42 J43 P43 M27 P28 T28 J45 R45 Z45 K46 N46 J47 P47">
    <cfRule type="containsBlanks" dxfId="7" priority="67" stopIfTrue="1">
      <formula>LEN(TRIM(F8))=0</formula>
    </cfRule>
  </conditionalFormatting>
  <conditionalFormatting sqref="J41 R41 Z41 K42 N42 J43 P43">
    <cfRule type="containsBlanks" dxfId="6" priority="20" stopIfTrue="1">
      <formula>LEN(TRIM(J41))=0</formula>
    </cfRule>
  </conditionalFormatting>
  <conditionalFormatting sqref="J16:AE16">
    <cfRule type="containsBlanks" dxfId="5" priority="14" stopIfTrue="1">
      <formula>LEN(TRIM(J16))=0</formula>
    </cfRule>
  </conditionalFormatting>
  <conditionalFormatting sqref="AF48">
    <cfRule type="cellIs" dxfId="4" priority="5" stopIfTrue="1" operator="equal">
      <formula>" ← 【案内】 請求書の書式について選択して下さい。"</formula>
    </cfRule>
  </conditionalFormatting>
  <conditionalFormatting sqref="AF48">
    <cfRule type="cellIs" dxfId="3" priority="4" stopIfTrue="1" operator="equal">
      <formula>" ← 【案内】 請求書に記載する宛名について選択して下さい。"</formula>
    </cfRule>
  </conditionalFormatting>
  <conditionalFormatting sqref="AF44">
    <cfRule type="cellIs" dxfId="2" priority="3" stopIfTrue="1" operator="equal">
      <formula>" ← 【案内】 請求書の送付先を選択して下さい。"</formula>
    </cfRule>
  </conditionalFormatting>
  <conditionalFormatting sqref="AF40">
    <cfRule type="cellIs" dxfId="1" priority="2" stopIfTrue="1" operator="equal">
      <formula>" ← 【案内】 測定セットの送付先を選択して下さい。"</formula>
    </cfRule>
  </conditionalFormatting>
  <conditionalFormatting sqref="Z31:AE31">
    <cfRule type="containsBlanks" dxfId="0" priority="1">
      <formula>LEN(TRIM(Z31))=0</formula>
    </cfRule>
  </conditionalFormatting>
  <pageMargins left="0.59055118110236227" right="0.19685039370078741" top="0.35433070866141736" bottom="0.35433070866141736" header="0.31496062992125984" footer="0.31496062992125984"/>
  <pageSetup paperSize="9" scale="79" orientation="portrait" horizontalDpi="300" verticalDpi="300"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LIST!$A$2:$D$2</xm:f>
          </x14:formula1>
          <xm:sqref>N47:O47 N43:O43 J11:K11</xm:sqref>
        </x14:dataValidation>
        <x14:dataValidation type="list" allowBlank="1" showInputMessage="1" showErrorMessage="1" xr:uid="{00000000-0002-0000-0000-000001000000}">
          <x14:formula1>
            <xm:f>LIST!$A$12:$B$12</xm:f>
          </x14:formula1>
          <xm:sqref>X23:AE23</xm:sqref>
        </x14:dataValidation>
        <x14:dataValidation type="list" allowBlank="1" showInputMessage="1" showErrorMessage="1" xr:uid="{00000000-0002-0000-0000-000002000000}">
          <x14:formula1>
            <xm:f>LIST!$B$9:$M$9</xm:f>
          </x14:formula1>
          <xm:sqref>K21:S21</xm:sqref>
        </x14:dataValidation>
        <x14:dataValidation type="list" allowBlank="1" showInputMessage="1" showErrorMessage="1" xr:uid="{00000000-0002-0000-0000-000003000000}">
          <x14:formula1>
            <xm:f>LIST!$B$10:$O$10</xm:f>
          </x14:formula1>
          <xm:sqref>K22:AE22</xm:sqref>
        </x14:dataValidation>
        <x14:dataValidation type="list" allowBlank="1" showInputMessage="1" showErrorMessage="1" xr:uid="{00000000-0002-0000-0000-000004000000}">
          <x14:formula1>
            <xm:f>LIST!$A$1:$B$1</xm:f>
          </x14:formula1>
          <xm:sqref>F40:G40 N40:O40 F44:G44 N44:O44 U44:V44 F48:G48 N48:O48</xm:sqref>
        </x14:dataValidation>
        <x14:dataValidation type="list" allowBlank="1" showInputMessage="1" showErrorMessage="1" xr:uid="{00000000-0002-0000-0000-000005000000}">
          <x14:formula1>
            <xm:f>LIST!$A$14:$B$14</xm:f>
          </x14:formula1>
          <xm:sqref>AC20:AE20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4"/>
  <sheetViews>
    <sheetView workbookViewId="0">
      <selection activeCell="L9" sqref="L9"/>
    </sheetView>
  </sheetViews>
  <sheetFormatPr defaultRowHeight="13.2" x14ac:dyDescent="0.2"/>
  <cols>
    <col min="7" max="7" width="13" bestFit="1" customWidth="1"/>
    <col min="8" max="8" width="11.77734375" bestFit="1" customWidth="1"/>
  </cols>
  <sheetData>
    <row r="1" spans="1:15" x14ac:dyDescent="0.2">
      <c r="A1" t="s">
        <v>22</v>
      </c>
      <c r="B1" t="s">
        <v>23</v>
      </c>
    </row>
    <row r="2" spans="1:15" x14ac:dyDescent="0.2">
      <c r="A2" t="s">
        <v>18</v>
      </c>
      <c r="B2" t="s">
        <v>19</v>
      </c>
      <c r="C2" t="s">
        <v>20</v>
      </c>
      <c r="D2" t="s">
        <v>21</v>
      </c>
    </row>
    <row r="9" spans="1:15" x14ac:dyDescent="0.2">
      <c r="B9" t="s">
        <v>37</v>
      </c>
      <c r="C9" t="s">
        <v>38</v>
      </c>
      <c r="D9" t="s">
        <v>39</v>
      </c>
      <c r="E9" t="s">
        <v>40</v>
      </c>
      <c r="F9" t="s">
        <v>46</v>
      </c>
      <c r="G9" t="s">
        <v>41</v>
      </c>
      <c r="H9" t="s">
        <v>42</v>
      </c>
      <c r="I9" t="s">
        <v>43</v>
      </c>
      <c r="J9" t="s">
        <v>44</v>
      </c>
      <c r="K9" t="s">
        <v>45</v>
      </c>
      <c r="L9" t="s">
        <v>105</v>
      </c>
      <c r="M9" t="s">
        <v>104</v>
      </c>
    </row>
    <row r="10" spans="1:15" x14ac:dyDescent="0.2">
      <c r="A10" t="s">
        <v>24</v>
      </c>
      <c r="B10" t="s">
        <v>25</v>
      </c>
      <c r="C10" t="s">
        <v>26</v>
      </c>
      <c r="D10" t="s">
        <v>27</v>
      </c>
      <c r="E10" t="s">
        <v>28</v>
      </c>
      <c r="F10" t="s">
        <v>29</v>
      </c>
      <c r="G10" t="s">
        <v>30</v>
      </c>
      <c r="H10" t="s">
        <v>31</v>
      </c>
      <c r="I10" t="s">
        <v>32</v>
      </c>
      <c r="J10" t="s">
        <v>33</v>
      </c>
      <c r="K10" t="s">
        <v>34</v>
      </c>
      <c r="L10" t="s">
        <v>35</v>
      </c>
      <c r="M10" t="s">
        <v>94</v>
      </c>
      <c r="N10" t="s">
        <v>36</v>
      </c>
      <c r="O10" t="s">
        <v>104</v>
      </c>
    </row>
    <row r="12" spans="1:15" x14ac:dyDescent="0.2">
      <c r="A12" t="s">
        <v>90</v>
      </c>
      <c r="B12" t="s">
        <v>91</v>
      </c>
    </row>
    <row r="14" spans="1:15" x14ac:dyDescent="0.2">
      <c r="A14" t="s">
        <v>92</v>
      </c>
      <c r="B14" t="s">
        <v>93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LIST</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Yohsuke Kusano</dc:creator>
  <cp:lastModifiedBy>ANTM-HOTEIDA</cp:lastModifiedBy>
  <cp:lastPrinted>2020-12-07T08:51:50Z</cp:lastPrinted>
  <dcterms:created xsi:type="dcterms:W3CDTF">2009-11-16T09:13:15Z</dcterms:created>
  <dcterms:modified xsi:type="dcterms:W3CDTF">2023-02-07T01:04:14Z</dcterms:modified>
</cp:coreProperties>
</file>